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7950"/>
  </bookViews>
  <sheets>
    <sheet name="Formularz cenowy" sheetId="1" r:id="rId1"/>
  </sheets>
  <definedNames>
    <definedName name="_xlnm.Print_Area" localSheetId="0">'Formularz cenowy'!$B:$U</definedName>
  </definedNames>
  <calcPr calcId="145621"/>
</workbook>
</file>

<file path=xl/calcChain.xml><?xml version="1.0" encoding="utf-8"?>
<calcChain xmlns="http://schemas.openxmlformats.org/spreadsheetml/2006/main">
  <c r="U31" i="1" l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E20" i="1" l="1"/>
  <c r="U20" i="1" l="1"/>
  <c r="T20" i="1"/>
  <c r="R20" i="1"/>
  <c r="S20" i="1"/>
  <c r="Q20" i="1"/>
  <c r="N20" i="1"/>
  <c r="O20" i="1"/>
  <c r="P20" i="1"/>
  <c r="M20" i="1"/>
  <c r="J20" i="1"/>
  <c r="K20" i="1"/>
  <c r="L20" i="1"/>
  <c r="I20" i="1"/>
  <c r="H20" i="1"/>
  <c r="F20" i="1"/>
  <c r="G20" i="1"/>
  <c r="E36" i="1" l="1"/>
  <c r="E12" i="1" l="1"/>
  <c r="E32" i="1" l="1"/>
  <c r="P12" i="1"/>
  <c r="P32" i="1" s="1"/>
  <c r="P33" i="1" s="1"/>
  <c r="O12" i="1"/>
  <c r="O32" i="1" s="1"/>
  <c r="O33" i="1" s="1"/>
  <c r="N12" i="1"/>
  <c r="N32" i="1" s="1"/>
  <c r="N33" i="1" s="1"/>
  <c r="M12" i="1"/>
  <c r="M32" i="1" s="1"/>
  <c r="M33" i="1" s="1"/>
  <c r="E33" i="1" l="1"/>
  <c r="Q12" i="1"/>
  <c r="Q32" i="1" s="1"/>
  <c r="Q33" i="1" s="1"/>
  <c r="T12" i="1"/>
  <c r="T32" i="1" s="1"/>
  <c r="T33" i="1" s="1"/>
  <c r="H12" i="1" l="1"/>
  <c r="H32" i="1" s="1"/>
  <c r="H33" i="1" s="1"/>
  <c r="S12" i="1"/>
  <c r="S32" i="1" s="1"/>
  <c r="S33" i="1" s="1"/>
  <c r="U12" i="1"/>
  <c r="U32" i="1" s="1"/>
  <c r="U33" i="1" s="1"/>
  <c r="L12" i="1" l="1"/>
  <c r="L32" i="1" s="1"/>
  <c r="L33" i="1" s="1"/>
  <c r="J12" i="1"/>
  <c r="J32" i="1" s="1"/>
  <c r="J33" i="1" s="1"/>
  <c r="F12" i="1"/>
  <c r="F32" i="1" l="1"/>
  <c r="G12" i="1"/>
  <c r="G32" i="1" s="1"/>
  <c r="G33" i="1" s="1"/>
  <c r="I12" i="1"/>
  <c r="I32" i="1" s="1"/>
  <c r="I33" i="1" s="1"/>
  <c r="K12" i="1"/>
  <c r="K32" i="1" s="1"/>
  <c r="K33" i="1" s="1"/>
  <c r="R12" i="1"/>
  <c r="R32" i="1" s="1"/>
  <c r="R33" i="1" s="1"/>
  <c r="E35" i="1" l="1"/>
  <c r="F33" i="1"/>
  <c r="E37" i="1" s="1"/>
  <c r="E38" i="1" s="1"/>
  <c r="E34" i="1"/>
</calcChain>
</file>

<file path=xl/sharedStrings.xml><?xml version="1.0" encoding="utf-8"?>
<sst xmlns="http://schemas.openxmlformats.org/spreadsheetml/2006/main" count="77" uniqueCount="76">
  <si>
    <t>D</t>
  </si>
  <si>
    <t>C</t>
  </si>
  <si>
    <t>C+</t>
  </si>
  <si>
    <t>ILOŚCI</t>
  </si>
  <si>
    <t>LEASING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</si>
  <si>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</si>
  <si>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</si>
  <si>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</si>
  <si>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</si>
  <si>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</si>
  <si>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</si>
  <si>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</si>
  <si>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</si>
  <si>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</si>
  <si>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</si>
  <si>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</si>
  <si>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</si>
  <si>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</si>
  <si>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</si>
  <si>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</si>
  <si>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</si>
  <si>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</si>
  <si>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</si>
  <si>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</si>
  <si>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</si>
  <si>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</si>
  <si>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</si>
  <si>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</si>
  <si>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25.</t>
  </si>
  <si>
    <t xml:space="preserve">Segment / Rodzaj pojazdu </t>
  </si>
  <si>
    <t>POJAZDY</t>
  </si>
  <si>
    <t>26.</t>
  </si>
  <si>
    <t>27.</t>
  </si>
  <si>
    <t>24.</t>
  </si>
  <si>
    <t>28.</t>
  </si>
  <si>
    <t>29.</t>
  </si>
  <si>
    <t>SUMA</t>
  </si>
  <si>
    <t>Okres leasingu [mc]</t>
  </si>
  <si>
    <t>Nazwa Finansującego:</t>
  </si>
  <si>
    <t>Deklarowany przebieg (km/rok)</t>
  </si>
  <si>
    <t>30.</t>
  </si>
  <si>
    <t>31.</t>
  </si>
  <si>
    <t>PGNiG OD - Centrala</t>
  </si>
  <si>
    <t>PGNiG OD - Wrocław</t>
  </si>
  <si>
    <t>PGNiG OD - Zabrze</t>
  </si>
  <si>
    <t>PGNiG OD - Tarnów</t>
  </si>
  <si>
    <t>PGNiG OD - Gdańsk</t>
  </si>
  <si>
    <t>PGNiG OD - Poznań</t>
  </si>
  <si>
    <r>
      <rPr>
        <b/>
        <sz val="11"/>
        <color theme="1"/>
        <rFont val="Calibri"/>
        <family val="2"/>
        <charset val="238"/>
      </rPr>
      <t>∑</t>
    </r>
    <r>
      <rPr>
        <b/>
        <sz val="11"/>
        <color theme="1"/>
        <rFont val="Calibri"/>
        <family val="2"/>
        <charset val="238"/>
        <scheme val="minor"/>
      </rPr>
      <t xml:space="preserve"> [szt.]  </t>
    </r>
    <r>
      <rPr>
        <i/>
        <sz val="9"/>
        <color theme="1"/>
        <rFont val="Calibri"/>
        <family val="2"/>
        <charset val="238"/>
        <scheme val="minor"/>
      </rPr>
      <t>(poz. 1+2+3+4+5+6)</t>
    </r>
    <r>
      <rPr>
        <b/>
        <sz val="11"/>
        <color theme="1"/>
        <rFont val="Calibri"/>
        <family val="2"/>
        <charset val="238"/>
        <scheme val="minor"/>
      </rPr>
      <t>:</t>
    </r>
  </si>
  <si>
    <t>VAN</t>
  </si>
  <si>
    <t>MPV</t>
  </si>
  <si>
    <r>
      <t xml:space="preserve">Marka oferowanego pojazdu </t>
    </r>
    <r>
      <rPr>
        <sz val="11"/>
        <color rgb="FFFF0000"/>
        <rFont val="Calibri"/>
        <family val="2"/>
        <charset val="238"/>
        <scheme val="minor"/>
      </rPr>
      <t>*</t>
    </r>
  </si>
  <si>
    <r>
      <t xml:space="preserve">Wersja wyposażenia oferowanego pojazdu </t>
    </r>
    <r>
      <rPr>
        <sz val="11"/>
        <color rgb="FFFF0000"/>
        <rFont val="Calibri"/>
        <family val="2"/>
        <charset val="238"/>
        <scheme val="minor"/>
      </rPr>
      <t>*</t>
    </r>
  </si>
  <si>
    <r>
      <t xml:space="preserve">Model oferowanego pojazdu </t>
    </r>
    <r>
      <rPr>
        <sz val="11"/>
        <color rgb="FFFF0000"/>
        <rFont val="Calibri"/>
        <family val="2"/>
        <charset val="238"/>
        <scheme val="minor"/>
      </rPr>
      <t>*</t>
    </r>
  </si>
  <si>
    <r>
      <t xml:space="preserve">Typ silnika oferowanego pojazdu (pojemność, oznaczenie) </t>
    </r>
    <r>
      <rPr>
        <sz val="11"/>
        <color rgb="FFFF0000"/>
        <rFont val="Calibri"/>
        <family val="2"/>
        <charset val="238"/>
        <scheme val="minor"/>
      </rPr>
      <t>*</t>
    </r>
  </si>
  <si>
    <t>Katalogowa cena netto pojazdu w wyposażeniu zgodnym z opisem Korzystającego (PLN netto w PLN ) - za jeden pojazd</t>
  </si>
  <si>
    <t>Zunifikowana stawka za km(+) oraz km(-) (netto w PLN) - za jeden pojazd</t>
  </si>
  <si>
    <t>Cena netto pojazdu poz. 13 po rabacie (PLN) - za jeden pojazd</t>
  </si>
  <si>
    <t>Udzielony upust na pojazd (%) - za jeden pojazd</t>
  </si>
  <si>
    <t>Rezydualna wartość pojazdu na koniec kontraktu (cena opcjonalnego odkupu) (netto w PLN) - za jeden pojazd</t>
  </si>
  <si>
    <t>Jednorazowa opłata administracyjna doliczona do pierwszej raty (opłaty) (netto w PLN) - za jeden pojazd</t>
  </si>
  <si>
    <t>Poziom emisji CO2 wg świadectwa homologacji w cyklu mieszanym/łączonym [g/km]</t>
  </si>
  <si>
    <r>
      <t xml:space="preserve">emisja spalin CO2 [g/km]  w cyklu mieszanym/łączonym </t>
    </r>
    <r>
      <rPr>
        <i/>
        <sz val="11"/>
        <rFont val="Calibri"/>
        <family val="2"/>
        <charset val="238"/>
        <scheme val="minor"/>
      </rPr>
      <t>(poz. 11 kolumna scalona 1,2,3,4 x (poz. 6 kolumna 1 + poz. 6 kolumna 2 + poz. 6 kolumna 3 + poz. 6 kolumna 4) + poz. 11 kolumna 5,6,7,8  x (poz. 6 kolumna 5+ poz. 6 kolumna 6+ poz. 6 kolumna 7 + poz. 6 kolumna 8) + poz. 11 kolumna scalona 9,10,11,12 x (poz. 6 kolumna 9 + poz. 6 kolumna 10 + poz. 6 kolumna 11 + poz. 6 kolumna 12)+ poz. 11 kolumna scalona 13,14,15 x (poz. 6 kolumna 13 + poz. 6 kolumna 14 + poz. 6 kolumna 15)+ poz. 11 kolumna scalona 16,17 x (poz. 11 kolumna 16 + poz. 11 kolumna 17) / (poz. 6 kolumna 1 + poz. 6 kolumna 2+…+ poz. 6 kolumna 17)</t>
    </r>
  </si>
  <si>
    <t xml:space="preserve">*  w przypadku rozbieżności pomiędzy Formularzem cenowym a załącznikiem nr 8 do SWIZ (SPECYFIKACJE POJAZDÓW) Zamawiający za rozstrzygające przyjmie dane wskazane w Załączniku nr 8 do SIWZ (SPECYFIKACJE POJAZDÓW). </t>
  </si>
  <si>
    <r>
      <t xml:space="preserve">∑ [PLN/mc] </t>
    </r>
    <r>
      <rPr>
        <i/>
        <sz val="9"/>
        <color theme="1"/>
        <rFont val="Calibri"/>
        <family val="2"/>
        <charset val="238"/>
        <scheme val="minor"/>
      </rPr>
      <t>(poz. 17+poz.18+poz. 19 +poz.20)+(poz. 21/poz. 15)</t>
    </r>
  </si>
  <si>
    <r>
      <t xml:space="preserve">∑ [PLN/mc] </t>
    </r>
    <r>
      <rPr>
        <i/>
        <sz val="9"/>
        <color theme="1"/>
        <rFont val="Calibri"/>
        <family val="2"/>
        <charset val="238"/>
        <scheme val="minor"/>
      </rPr>
      <t>(poz. 6 x poz. 24)</t>
    </r>
  </si>
  <si>
    <r>
      <t xml:space="preserve">∑ [PLN/okres obowiązywania umowy] </t>
    </r>
    <r>
      <rPr>
        <i/>
        <sz val="9"/>
        <color theme="1"/>
        <rFont val="Calibri"/>
        <family val="2"/>
        <charset val="238"/>
        <scheme val="minor"/>
      </rPr>
      <t>(poz. 15 x poz. 25)</t>
    </r>
  </si>
  <si>
    <r>
      <t xml:space="preserve">∑ [PLN/mc] </t>
    </r>
    <r>
      <rPr>
        <i/>
        <sz val="11"/>
        <color theme="1"/>
        <rFont val="Calibri"/>
        <family val="2"/>
        <charset val="238"/>
        <scheme val="minor"/>
      </rPr>
      <t>(poz. 25 kol 1 + poz.25 kol 2 +  poz. 25 kol 3+…..+ poz. 25 kol 17)</t>
    </r>
  </si>
  <si>
    <r>
      <t xml:space="preserve">Zunifikowana stawka za km(+) oraz km(-) </t>
    </r>
    <r>
      <rPr>
        <i/>
        <sz val="11"/>
        <rFont val="Calibri"/>
        <family val="2"/>
        <charset val="238"/>
        <scheme val="minor"/>
      </rPr>
      <t>(poz. 23)</t>
    </r>
  </si>
  <si>
    <r>
      <t xml:space="preserve">∑ [PLN/okres obowiązywania umowy] </t>
    </r>
    <r>
      <rPr>
        <i/>
        <sz val="11"/>
        <color theme="1"/>
        <rFont val="Calibri"/>
        <family val="2"/>
        <charset val="238"/>
        <scheme val="minor"/>
      </rPr>
      <t>(poz. 26. kol 1 + poz. 26. kol 2 +…+ poz. 26. kol 17)</t>
    </r>
  </si>
  <si>
    <r>
      <t xml:space="preserve">∑ [PLN/okres obowiązywania umowy + Vat 23%] </t>
    </r>
    <r>
      <rPr>
        <i/>
        <sz val="11"/>
        <color theme="1"/>
        <rFont val="Calibri"/>
        <family val="2"/>
        <charset val="238"/>
        <scheme val="minor"/>
      </rPr>
      <t>(poz. 30. +Vat 23%)</t>
    </r>
  </si>
  <si>
    <t>Rata (opłata leasingowa) - część kapitałowa (netto w PLN/mc) - za jeden pojazd</t>
  </si>
  <si>
    <t>Rata (opłata leasingowa) - część odsetkowa [netto w PLN/mc] - za jeden pojazd</t>
  </si>
  <si>
    <t>Wynagrodzenie za usługi serwisowe  [netto w PLN/mc]  - za jeden pojazd</t>
  </si>
  <si>
    <t>Wynagrodzenie za usługi monitoringu pojazdów GPS  [netto w PLN/mc] - za jeden pojazd</t>
  </si>
  <si>
    <t>Załącznik nr 2 do SIWZ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</si>
</sst>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\ &quot;zł&quot;_-;\-* #,##0\ &quot;zł&quot;_-;_-* &quot;-&quot;??\ &quot;zł&quot;_-;_-@_-"/>
    <numFmt numFmtId="166" formatCode="#,##0.00\ &quot;zł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/>
      <diagonal style="medium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9" borderId="31" xfId="0" applyFont="1" applyFill="1" applyBorder="1" applyAlignment="1">
      <alignment horizontal="center" vertical="center"/>
    </xf>
    <xf numFmtId="0" fontId="0" fillId="9" borderId="32" xfId="0" applyFont="1" applyFill="1" applyBorder="1" applyAlignment="1">
      <alignment horizontal="center" vertical="center"/>
    </xf>
    <xf numFmtId="0" fontId="0" fillId="9" borderId="41" xfId="0" applyFont="1" applyFill="1" applyBorder="1" applyAlignment="1">
      <alignment horizontal="center" vertical="center"/>
    </xf>
    <xf numFmtId="0" fontId="0" fillId="0" borderId="0" xfId="0" applyFill="1" applyBorder="1"/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4" fontId="7" fillId="0" borderId="0" xfId="2" applyFont="1" applyFill="1" applyBorder="1" applyAlignment="1">
      <alignment horizontal="center" vertical="center"/>
    </xf>
    <xf numFmtId="9" fontId="7" fillId="0" borderId="0" xfId="3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center"/>
    </xf>
    <xf numFmtId="44" fontId="8" fillId="0" borderId="0" xfId="2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0" fillId="9" borderId="3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37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10" fillId="9" borderId="38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36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39" xfId="0" applyFont="1" applyFill="1" applyBorder="1" applyAlignment="1">
      <alignment horizontal="center" vertical="center"/>
    </xf>
    <xf numFmtId="0" fontId="0" fillId="9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vertical="center" wrapText="1"/>
    </xf>
    <xf numFmtId="0" fontId="10" fillId="2" borderId="30" xfId="0" applyFont="1" applyFill="1" applyBorder="1" applyAlignment="1">
      <alignment horizontal="center" vertical="center"/>
    </xf>
    <xf numFmtId="0" fontId="10" fillId="9" borderId="30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3" fontId="6" fillId="3" borderId="20" xfId="1" applyNumberFormat="1" applyFont="1" applyFill="1" applyBorder="1" applyAlignment="1">
      <alignment horizontal="center" vertical="center"/>
    </xf>
    <xf numFmtId="164" fontId="6" fillId="3" borderId="17" xfId="1" applyNumberFormat="1" applyFont="1" applyFill="1" applyBorder="1" applyAlignment="1">
      <alignment horizontal="center" vertical="center"/>
    </xf>
    <xf numFmtId="164" fontId="6" fillId="2" borderId="18" xfId="1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/>
    </xf>
    <xf numFmtId="164" fontId="6" fillId="4" borderId="15" xfId="1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4" fontId="1" fillId="0" borderId="0" xfId="2" applyFont="1" applyFill="1" applyBorder="1" applyAlignment="1">
      <alignment horizontal="center" vertical="center"/>
    </xf>
    <xf numFmtId="44" fontId="11" fillId="0" borderId="0" xfId="2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vertical="center" wrapText="1"/>
    </xf>
    <xf numFmtId="0" fontId="0" fillId="9" borderId="25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9" borderId="30" xfId="0" applyFont="1" applyFill="1" applyBorder="1" applyAlignment="1">
      <alignment vertical="center" wrapText="1"/>
    </xf>
    <xf numFmtId="165" fontId="2" fillId="0" borderId="3" xfId="0" applyNumberFormat="1" applyFont="1" applyFill="1" applyBorder="1" applyAlignment="1" applyProtection="1">
      <alignment horizontal="right" vertical="center"/>
      <protection locked="0"/>
    </xf>
    <xf numFmtId="165" fontId="2" fillId="0" borderId="37" xfId="0" applyNumberFormat="1" applyFont="1" applyFill="1" applyBorder="1" applyAlignment="1" applyProtection="1">
      <alignment horizontal="right" vertical="center"/>
      <protection locked="0"/>
    </xf>
    <xf numFmtId="165" fontId="2" fillId="0" borderId="4" xfId="0" applyNumberFormat="1" applyFont="1" applyFill="1" applyBorder="1" applyAlignment="1" applyProtection="1">
      <alignment horizontal="right" vertical="center"/>
      <protection locked="0"/>
    </xf>
    <xf numFmtId="165" fontId="2" fillId="0" borderId="5" xfId="0" applyNumberFormat="1" applyFont="1" applyFill="1" applyBorder="1" applyAlignment="1" applyProtection="1">
      <alignment horizontal="right" vertical="center"/>
      <protection locked="0"/>
    </xf>
    <xf numFmtId="165" fontId="2" fillId="0" borderId="8" xfId="0" applyNumberFormat="1" applyFont="1" applyFill="1" applyBorder="1" applyAlignment="1" applyProtection="1">
      <alignment horizontal="right" vertical="center"/>
      <protection locked="0"/>
    </xf>
    <xf numFmtId="165" fontId="2" fillId="0" borderId="9" xfId="0" applyNumberFormat="1" applyFont="1" applyFill="1" applyBorder="1" applyAlignment="1" applyProtection="1">
      <alignment horizontal="right" vertical="center"/>
      <protection locked="0"/>
    </xf>
    <xf numFmtId="166" fontId="1" fillId="0" borderId="35" xfId="2" applyNumberFormat="1" applyFont="1" applyFill="1" applyBorder="1" applyAlignment="1" applyProtection="1">
      <alignment vertical="center"/>
      <protection locked="0"/>
    </xf>
    <xf numFmtId="166" fontId="1" fillId="0" borderId="2" xfId="2" applyNumberFormat="1" applyFont="1" applyFill="1" applyBorder="1" applyAlignment="1" applyProtection="1">
      <alignment vertical="center"/>
      <protection locked="0"/>
    </xf>
    <xf numFmtId="166" fontId="1" fillId="0" borderId="11" xfId="2" applyNumberFormat="1" applyFont="1" applyBorder="1" applyAlignment="1" applyProtection="1">
      <alignment horizontal="center" vertical="center"/>
      <protection locked="0"/>
    </xf>
    <xf numFmtId="166" fontId="1" fillId="0" borderId="10" xfId="2" applyNumberFormat="1" applyFont="1" applyBorder="1" applyAlignment="1" applyProtection="1">
      <alignment horizontal="center" vertical="center"/>
      <protection locked="0"/>
    </xf>
    <xf numFmtId="166" fontId="1" fillId="0" borderId="2" xfId="2" applyNumberFormat="1" applyFont="1" applyBorder="1" applyAlignment="1" applyProtection="1">
      <alignment horizontal="center" vertical="center"/>
      <protection locked="0"/>
    </xf>
    <xf numFmtId="166" fontId="1" fillId="0" borderId="51" xfId="2" applyNumberFormat="1" applyFont="1" applyBorder="1" applyAlignment="1" applyProtection="1">
      <alignment horizontal="center" vertical="center"/>
      <protection locked="0"/>
    </xf>
    <xf numFmtId="166" fontId="1" fillId="0" borderId="52" xfId="2" applyNumberFormat="1" applyFont="1" applyBorder="1" applyAlignment="1" applyProtection="1">
      <alignment horizontal="center" vertical="center"/>
      <protection locked="0"/>
    </xf>
    <xf numFmtId="166" fontId="1" fillId="0" borderId="13" xfId="2" applyNumberFormat="1" applyFont="1" applyFill="1" applyBorder="1" applyAlignment="1" applyProtection="1">
      <alignment vertical="center"/>
      <protection locked="0"/>
    </xf>
    <xf numFmtId="166" fontId="1" fillId="0" borderId="1" xfId="2" applyNumberFormat="1" applyFont="1" applyFill="1" applyBorder="1" applyAlignment="1" applyProtection="1">
      <alignment vertical="center"/>
      <protection locked="0"/>
    </xf>
    <xf numFmtId="166" fontId="1" fillId="0" borderId="7" xfId="2" applyNumberFormat="1" applyFont="1" applyBorder="1" applyAlignment="1" applyProtection="1">
      <alignment horizontal="center" vertical="center"/>
      <protection locked="0"/>
    </xf>
    <xf numFmtId="166" fontId="1" fillId="0" borderId="6" xfId="2" applyNumberFormat="1" applyFont="1" applyBorder="1" applyAlignment="1" applyProtection="1">
      <alignment horizontal="center" vertical="center"/>
      <protection locked="0"/>
    </xf>
    <xf numFmtId="166" fontId="1" fillId="0" borderId="13" xfId="2" applyNumberFormat="1" applyFont="1" applyBorder="1" applyAlignment="1" applyProtection="1">
      <alignment horizontal="center" vertical="center"/>
      <protection locked="0"/>
    </xf>
    <xf numFmtId="166" fontId="1" fillId="0" borderId="1" xfId="2" applyNumberFormat="1" applyFont="1" applyBorder="1" applyAlignment="1" applyProtection="1">
      <alignment horizontal="center" vertical="center"/>
      <protection locked="0"/>
    </xf>
    <xf numFmtId="166" fontId="1" fillId="0" borderId="36" xfId="2" applyNumberFormat="1" applyFont="1" applyBorder="1" applyAlignment="1" applyProtection="1">
      <alignment horizontal="center" vertical="center"/>
      <protection locked="0"/>
    </xf>
    <xf numFmtId="166" fontId="1" fillId="0" borderId="30" xfId="2" applyNumberFormat="1" applyFont="1" applyBorder="1" applyAlignment="1" applyProtection="1">
      <alignment horizontal="center" vertical="center"/>
      <protection locked="0"/>
    </xf>
    <xf numFmtId="166" fontId="1" fillId="0" borderId="32" xfId="2" applyNumberFormat="1" applyFont="1" applyBorder="1" applyAlignment="1" applyProtection="1">
      <alignment horizontal="center" vertical="center"/>
      <protection locked="0"/>
    </xf>
    <xf numFmtId="166" fontId="1" fillId="0" borderId="13" xfId="2" applyNumberFormat="1" applyFont="1" applyFill="1" applyBorder="1" applyAlignment="1" applyProtection="1">
      <alignment vertical="center" wrapText="1"/>
      <protection locked="0"/>
    </xf>
    <xf numFmtId="166" fontId="1" fillId="0" borderId="1" xfId="2" applyNumberFormat="1" applyFont="1" applyFill="1" applyBorder="1" applyAlignment="1" applyProtection="1">
      <alignment vertical="center" wrapText="1"/>
      <protection locked="0"/>
    </xf>
    <xf numFmtId="0" fontId="0" fillId="7" borderId="0" xfId="0" applyFill="1"/>
    <xf numFmtId="0" fontId="0" fillId="7" borderId="0" xfId="0" applyFill="1" applyBorder="1"/>
    <xf numFmtId="0" fontId="2" fillId="7" borderId="0" xfId="0" applyFont="1" applyFill="1" applyAlignment="1">
      <alignment horizontal="right"/>
    </xf>
    <xf numFmtId="0" fontId="12" fillId="3" borderId="47" xfId="0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 applyProtection="1">
      <alignment horizontal="right" vertical="center"/>
      <protection locked="0"/>
    </xf>
    <xf numFmtId="165" fontId="2" fillId="0" borderId="7" xfId="0" applyNumberFormat="1" applyFont="1" applyFill="1" applyBorder="1" applyAlignment="1" applyProtection="1">
      <alignment horizontal="right" vertical="center"/>
      <protection locked="0"/>
    </xf>
    <xf numFmtId="0" fontId="0" fillId="3" borderId="34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left" vertical="center" wrapText="1"/>
    </xf>
    <xf numFmtId="0" fontId="10" fillId="9" borderId="41" xfId="0" applyFont="1" applyFill="1" applyBorder="1" applyAlignment="1">
      <alignment horizontal="center" vertical="center"/>
    </xf>
    <xf numFmtId="0" fontId="10" fillId="2" borderId="32" xfId="0" quotePrefix="1" applyFont="1" applyFill="1" applyBorder="1" applyAlignment="1">
      <alignment horizontal="center" vertical="center"/>
    </xf>
    <xf numFmtId="0" fontId="10" fillId="9" borderId="32" xfId="0" quotePrefix="1" applyFont="1" applyFill="1" applyBorder="1" applyAlignment="1">
      <alignment horizontal="center" vertical="center"/>
    </xf>
    <xf numFmtId="0" fontId="10" fillId="9" borderId="43" xfId="0" quotePrefix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 applyProtection="1">
      <alignment horizontal="right" vertical="center"/>
      <protection locked="0"/>
    </xf>
    <xf numFmtId="0" fontId="3" fillId="2" borderId="1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164" fontId="6" fillId="4" borderId="17" xfId="1" applyNumberFormat="1" applyFont="1" applyFill="1" applyBorder="1" applyAlignment="1">
      <alignment horizontal="center" vertical="center"/>
    </xf>
    <xf numFmtId="3" fontId="6" fillId="3" borderId="17" xfId="1" applyNumberFormat="1" applyFont="1" applyFill="1" applyBorder="1" applyAlignment="1">
      <alignment horizontal="center" vertical="center"/>
    </xf>
    <xf numFmtId="0" fontId="10" fillId="9" borderId="4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64" fontId="6" fillId="2" borderId="16" xfId="1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164" fontId="6" fillId="4" borderId="18" xfId="1" applyNumberFormat="1" applyFont="1" applyFill="1" applyBorder="1" applyAlignment="1">
      <alignment horizontal="center" vertical="center"/>
    </xf>
    <xf numFmtId="165" fontId="2" fillId="0" borderId="41" xfId="0" applyNumberFormat="1" applyFont="1" applyFill="1" applyBorder="1" applyAlignment="1" applyProtection="1">
      <alignment horizontal="right" vertical="center"/>
      <protection locked="0"/>
    </xf>
    <xf numFmtId="165" fontId="2" fillId="0" borderId="32" xfId="0" applyNumberFormat="1" applyFont="1" applyFill="1" applyBorder="1" applyAlignment="1" applyProtection="1">
      <alignment horizontal="right" vertical="center"/>
      <protection locked="0"/>
    </xf>
    <xf numFmtId="165" fontId="2" fillId="0" borderId="31" xfId="0" applyNumberFormat="1" applyFont="1" applyFill="1" applyBorder="1" applyAlignment="1" applyProtection="1">
      <alignment horizontal="right" vertical="center"/>
      <protection locked="0"/>
    </xf>
    <xf numFmtId="0" fontId="6" fillId="3" borderId="55" xfId="0" applyFont="1" applyFill="1" applyBorder="1" applyAlignment="1">
      <alignment horizontal="center" vertical="center"/>
    </xf>
    <xf numFmtId="164" fontId="6" fillId="3" borderId="55" xfId="1" applyNumberFormat="1" applyFont="1" applyFill="1" applyBorder="1" applyAlignment="1">
      <alignment horizontal="center" vertical="center"/>
    </xf>
    <xf numFmtId="166" fontId="1" fillId="0" borderId="51" xfId="2" applyNumberFormat="1" applyFont="1" applyFill="1" applyBorder="1" applyAlignment="1" applyProtection="1">
      <alignment vertical="center"/>
      <protection locked="0"/>
    </xf>
    <xf numFmtId="166" fontId="1" fillId="0" borderId="30" xfId="2" applyNumberFormat="1" applyFont="1" applyFill="1" applyBorder="1" applyAlignment="1" applyProtection="1">
      <alignment vertical="center"/>
      <protection locked="0"/>
    </xf>
    <xf numFmtId="166" fontId="1" fillId="0" borderId="30" xfId="2" applyNumberFormat="1" applyFont="1" applyFill="1" applyBorder="1" applyAlignment="1" applyProtection="1">
      <alignment vertical="center" wrapText="1"/>
      <protection locked="0"/>
    </xf>
    <xf numFmtId="165" fontId="2" fillId="0" borderId="19" xfId="0" applyNumberFormat="1" applyFont="1" applyFill="1" applyBorder="1" applyAlignment="1" applyProtection="1">
      <alignment horizontal="right" vertical="center"/>
      <protection locked="0"/>
    </xf>
    <xf numFmtId="165" fontId="2" fillId="0" borderId="44" xfId="0" applyNumberFormat="1" applyFont="1" applyFill="1" applyBorder="1" applyAlignment="1" applyProtection="1">
      <alignment horizontal="right" vertical="center"/>
      <protection locked="0"/>
    </xf>
    <xf numFmtId="165" fontId="2" fillId="0" borderId="54" xfId="0" applyNumberFormat="1" applyFont="1" applyFill="1" applyBorder="1" applyAlignment="1" applyProtection="1">
      <alignment horizontal="right" vertical="center"/>
      <protection locked="0"/>
    </xf>
    <xf numFmtId="0" fontId="2" fillId="0" borderId="37" xfId="0" applyNumberFormat="1" applyFont="1" applyFill="1" applyBorder="1" applyAlignment="1" applyProtection="1">
      <alignment horizontal="right" vertical="center"/>
      <protection locked="0"/>
    </xf>
    <xf numFmtId="166" fontId="2" fillId="0" borderId="3" xfId="0" applyNumberFormat="1" applyFont="1" applyFill="1" applyBorder="1" applyAlignment="1" applyProtection="1">
      <alignment horizontal="right" vertical="center"/>
      <protection locked="0"/>
    </xf>
    <xf numFmtId="166" fontId="2" fillId="0" borderId="4" xfId="0" applyNumberFormat="1" applyFont="1" applyFill="1" applyBorder="1" applyAlignment="1" applyProtection="1">
      <alignment horizontal="right" vertical="center"/>
      <protection locked="0"/>
    </xf>
    <xf numFmtId="0" fontId="12" fillId="3" borderId="58" xfId="0" applyFont="1" applyFill="1" applyBorder="1" applyAlignment="1">
      <alignment horizontal="right" vertical="center" wrapText="1"/>
    </xf>
    <xf numFmtId="0" fontId="17" fillId="9" borderId="23" xfId="0" applyFont="1" applyFill="1" applyBorder="1" applyAlignment="1">
      <alignment horizontal="left" vertical="center" wrapText="1"/>
    </xf>
    <xf numFmtId="0" fontId="18" fillId="10" borderId="1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0" fillId="9" borderId="22" xfId="0" applyFont="1" applyFill="1" applyBorder="1" applyAlignment="1">
      <alignment vertical="center" wrapText="1"/>
    </xf>
    <xf numFmtId="0" fontId="0" fillId="9" borderId="23" xfId="0" applyFont="1" applyFill="1" applyBorder="1" applyAlignment="1">
      <alignment vertical="center" wrapText="1"/>
    </xf>
    <xf numFmtId="0" fontId="0" fillId="9" borderId="24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right" vertical="center" wrapText="1"/>
    </xf>
    <xf numFmtId="0" fontId="0" fillId="9" borderId="22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vertical="center" wrapText="1"/>
    </xf>
    <xf numFmtId="0" fontId="0" fillId="3" borderId="46" xfId="0" applyFont="1" applyFill="1" applyBorder="1" applyAlignment="1">
      <alignment vertical="center" wrapText="1"/>
    </xf>
    <xf numFmtId="0" fontId="0" fillId="3" borderId="51" xfId="0" applyFont="1" applyFill="1" applyBorder="1" applyAlignment="1">
      <alignment vertical="center" wrapText="1"/>
    </xf>
    <xf numFmtId="0" fontId="0" fillId="9" borderId="33" xfId="0" applyFont="1" applyFill="1" applyBorder="1" applyAlignment="1">
      <alignment vertical="center" wrapText="1"/>
    </xf>
    <xf numFmtId="0" fontId="0" fillId="3" borderId="41" xfId="0" applyFont="1" applyFill="1" applyBorder="1" applyAlignment="1">
      <alignment horizontal="right" vertical="center" wrapText="1"/>
    </xf>
    <xf numFmtId="0" fontId="0" fillId="3" borderId="32" xfId="0" applyFont="1" applyFill="1" applyBorder="1" applyAlignment="1">
      <alignment horizontal="right" vertical="center" wrapText="1"/>
    </xf>
    <xf numFmtId="0" fontId="2" fillId="3" borderId="56" xfId="0" applyFont="1" applyFill="1" applyBorder="1" applyAlignment="1">
      <alignment horizontal="right" vertical="center" wrapText="1"/>
    </xf>
    <xf numFmtId="44" fontId="20" fillId="0" borderId="31" xfId="2" applyFont="1" applyBorder="1" applyAlignment="1" applyProtection="1">
      <alignment vertical="center"/>
      <protection locked="0"/>
    </xf>
    <xf numFmtId="0" fontId="0" fillId="9" borderId="70" xfId="0" applyFont="1" applyFill="1" applyBorder="1" applyAlignment="1">
      <alignment vertical="center" wrapText="1"/>
    </xf>
    <xf numFmtId="0" fontId="0" fillId="9" borderId="70" xfId="0" applyFont="1" applyFill="1" applyBorder="1" applyAlignment="1">
      <alignment horizontal="center" vertical="center"/>
    </xf>
    <xf numFmtId="0" fontId="21" fillId="0" borderId="32" xfId="0" applyFont="1" applyFill="1" applyBorder="1" applyAlignment="1" applyProtection="1">
      <alignment horizontal="center" vertical="center"/>
      <protection locked="0"/>
    </xf>
    <xf numFmtId="0" fontId="21" fillId="0" borderId="48" xfId="0" applyFont="1" applyFill="1" applyBorder="1" applyAlignment="1" applyProtection="1">
      <alignment horizontal="center" vertical="center"/>
      <protection locked="0"/>
    </xf>
    <xf numFmtId="0" fontId="21" fillId="0" borderId="6" xfId="0" applyNumberFormat="1" applyFont="1" applyFill="1" applyBorder="1" applyAlignment="1" applyProtection="1">
      <alignment horizontal="center" vertical="center"/>
      <protection locked="0"/>
    </xf>
    <xf numFmtId="0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7" xfId="0" applyNumberFormat="1" applyFont="1" applyFill="1" applyBorder="1" applyAlignment="1" applyProtection="1">
      <alignment horizontal="center" vertical="center"/>
      <protection locked="0"/>
    </xf>
    <xf numFmtId="166" fontId="1" fillId="0" borderId="31" xfId="2" applyNumberFormat="1" applyFont="1" applyFill="1" applyBorder="1" applyAlignment="1" applyProtection="1">
      <alignment horizontal="center" vertical="center"/>
      <protection locked="0"/>
    </xf>
    <xf numFmtId="166" fontId="1" fillId="0" borderId="45" xfId="2" applyNumberFormat="1" applyFont="1" applyFill="1" applyBorder="1" applyAlignment="1" applyProtection="1">
      <alignment horizontal="center" vertical="center"/>
      <protection locked="0"/>
    </xf>
    <xf numFmtId="166" fontId="1" fillId="0" borderId="47" xfId="2" applyNumberFormat="1" applyFont="1" applyFill="1" applyBorder="1" applyAlignment="1" applyProtection="1">
      <alignment horizontal="center" vertical="center"/>
      <protection locked="0"/>
    </xf>
    <xf numFmtId="44" fontId="20" fillId="0" borderId="6" xfId="2" applyFont="1" applyBorder="1" applyAlignment="1" applyProtection="1">
      <alignment horizontal="center" vertical="center"/>
      <protection locked="0"/>
    </xf>
    <xf numFmtId="44" fontId="20" fillId="0" borderId="13" xfId="2" applyFont="1" applyBorder="1" applyAlignment="1" applyProtection="1">
      <alignment horizontal="center" vertical="center"/>
      <protection locked="0"/>
    </xf>
    <xf numFmtId="44" fontId="20" fillId="0" borderId="1" xfId="2" applyFont="1" applyBorder="1" applyAlignment="1" applyProtection="1">
      <alignment horizontal="center" vertical="center"/>
      <protection locked="0"/>
    </xf>
    <xf numFmtId="44" fontId="20" fillId="0" borderId="36" xfId="2" applyFont="1" applyBorder="1" applyAlignment="1" applyProtection="1">
      <alignment horizontal="center" vertical="center"/>
      <protection locked="0"/>
    </xf>
    <xf numFmtId="9" fontId="20" fillId="0" borderId="6" xfId="3" applyFont="1" applyBorder="1" applyAlignment="1" applyProtection="1">
      <alignment horizontal="center" vertical="center"/>
      <protection locked="0"/>
    </xf>
    <xf numFmtId="9" fontId="20" fillId="0" borderId="13" xfId="3" applyFont="1" applyBorder="1" applyAlignment="1" applyProtection="1">
      <alignment horizontal="center" vertical="center"/>
      <protection locked="0"/>
    </xf>
    <xf numFmtId="9" fontId="20" fillId="0" borderId="1" xfId="3" applyFont="1" applyBorder="1" applyAlignment="1" applyProtection="1">
      <alignment horizontal="center" vertical="center"/>
      <protection locked="0"/>
    </xf>
    <xf numFmtId="9" fontId="20" fillId="0" borderId="36" xfId="3" applyFont="1" applyBorder="1" applyAlignment="1" applyProtection="1">
      <alignment horizontal="center" vertical="center"/>
      <protection locked="0"/>
    </xf>
    <xf numFmtId="44" fontId="22" fillId="0" borderId="32" xfId="2" applyFont="1" applyBorder="1" applyAlignment="1" applyProtection="1">
      <alignment horizontal="center" vertical="center"/>
      <protection locked="0"/>
    </xf>
    <xf numFmtId="44" fontId="22" fillId="0" borderId="30" xfId="2" applyFont="1" applyBorder="1" applyAlignment="1" applyProtection="1">
      <alignment horizontal="center" vertical="center"/>
      <protection locked="0"/>
    </xf>
    <xf numFmtId="44" fontId="22" fillId="0" borderId="48" xfId="2" applyFont="1" applyBorder="1" applyAlignment="1" applyProtection="1">
      <alignment horizontal="center" vertical="center"/>
      <protection locked="0"/>
    </xf>
    <xf numFmtId="9" fontId="22" fillId="0" borderId="32" xfId="3" applyFont="1" applyBorder="1" applyAlignment="1" applyProtection="1">
      <alignment horizontal="center" vertical="center"/>
      <protection locked="0"/>
    </xf>
    <xf numFmtId="9" fontId="22" fillId="0" borderId="30" xfId="3" applyFont="1" applyBorder="1" applyAlignment="1" applyProtection="1">
      <alignment horizontal="center" vertical="center"/>
      <protection locked="0"/>
    </xf>
    <xf numFmtId="9" fontId="22" fillId="0" borderId="48" xfId="3" applyFont="1" applyBorder="1" applyAlignment="1" applyProtection="1">
      <alignment horizontal="center" vertical="center"/>
      <protection locked="0"/>
    </xf>
    <xf numFmtId="9" fontId="21" fillId="0" borderId="32" xfId="0" applyNumberFormat="1" applyFont="1" applyFill="1" applyBorder="1" applyAlignment="1" applyProtection="1">
      <alignment horizontal="center" vertical="center"/>
      <protection locked="0"/>
    </xf>
    <xf numFmtId="166" fontId="1" fillId="0" borderId="67" xfId="2" applyNumberFormat="1" applyFont="1" applyFill="1" applyBorder="1" applyAlignment="1" applyProtection="1">
      <alignment horizontal="center" vertical="center" wrapText="1"/>
      <protection locked="0"/>
    </xf>
    <xf numFmtId="166" fontId="1" fillId="0" borderId="68" xfId="2" applyNumberFormat="1" applyFont="1" applyFill="1" applyBorder="1" applyAlignment="1" applyProtection="1">
      <alignment horizontal="center" vertical="center" wrapText="1"/>
      <protection locked="0"/>
    </xf>
    <xf numFmtId="166" fontId="1" fillId="0" borderId="69" xfId="2" applyNumberFormat="1" applyFont="1" applyFill="1" applyBorder="1" applyAlignment="1" applyProtection="1">
      <alignment horizontal="center" vertical="center" wrapText="1"/>
      <protection locked="0"/>
    </xf>
    <xf numFmtId="166" fontId="1" fillId="0" borderId="71" xfId="2" applyNumberFormat="1" applyFont="1" applyBorder="1" applyAlignment="1" applyProtection="1">
      <alignment horizontal="center" vertical="center"/>
      <protection locked="0"/>
    </xf>
    <xf numFmtId="166" fontId="1" fillId="0" borderId="68" xfId="2" applyNumberFormat="1" applyFont="1" applyBorder="1" applyAlignment="1" applyProtection="1">
      <alignment horizontal="center" vertical="center"/>
      <protection locked="0"/>
    </xf>
    <xf numFmtId="166" fontId="1" fillId="0" borderId="69" xfId="2" applyNumberFormat="1" applyFont="1" applyBorder="1" applyAlignment="1" applyProtection="1">
      <alignment horizontal="center" vertical="center"/>
      <protection locked="0"/>
    </xf>
    <xf numFmtId="0" fontId="2" fillId="5" borderId="63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35" xfId="0" applyNumberFormat="1" applyFont="1" applyFill="1" applyBorder="1" applyAlignment="1" applyProtection="1">
      <alignment horizontal="center" vertical="center"/>
      <protection locked="0"/>
    </xf>
    <xf numFmtId="0" fontId="21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53" xfId="0" applyNumberFormat="1" applyFont="1" applyFill="1" applyBorder="1" applyAlignment="1" applyProtection="1">
      <alignment horizontal="center" vertical="center"/>
      <protection locked="0"/>
    </xf>
    <xf numFmtId="0" fontId="21" fillId="0" borderId="36" xfId="0" applyNumberFormat="1" applyFont="1" applyFill="1" applyBorder="1" applyAlignment="1" applyProtection="1">
      <alignment horizontal="center" vertical="center"/>
      <protection locked="0"/>
    </xf>
    <xf numFmtId="0" fontId="21" fillId="0" borderId="30" xfId="0" applyFont="1" applyFill="1" applyBorder="1" applyAlignment="1" applyProtection="1">
      <alignment horizontal="center" vertical="center"/>
      <protection locked="0"/>
    </xf>
    <xf numFmtId="0" fontId="2" fillId="8" borderId="40" xfId="0" applyFont="1" applyFill="1" applyBorder="1" applyAlignment="1">
      <alignment horizontal="center" vertical="center"/>
    </xf>
    <xf numFmtId="0" fontId="2" fillId="8" borderId="58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57" xfId="0" applyFont="1" applyFill="1" applyBorder="1" applyAlignment="1">
      <alignment horizontal="center" vertical="center"/>
    </xf>
    <xf numFmtId="0" fontId="2" fillId="6" borderId="58" xfId="0" applyFont="1" applyFill="1" applyBorder="1" applyAlignment="1">
      <alignment horizontal="center" vertical="center"/>
    </xf>
    <xf numFmtId="0" fontId="21" fillId="0" borderId="52" xfId="0" applyFont="1" applyFill="1" applyBorder="1" applyAlignment="1" applyProtection="1">
      <alignment horizontal="center" vertical="center"/>
      <protection locked="0"/>
    </xf>
    <xf numFmtId="0" fontId="21" fillId="0" borderId="51" xfId="0" applyFont="1" applyFill="1" applyBorder="1" applyAlignment="1" applyProtection="1">
      <alignment horizontal="center" vertical="center"/>
      <protection locked="0"/>
    </xf>
    <xf numFmtId="0" fontId="21" fillId="0" borderId="49" xfId="0" applyFont="1" applyFill="1" applyBorder="1" applyAlignment="1" applyProtection="1">
      <alignment horizontal="center" vertical="center"/>
      <protection locked="0"/>
    </xf>
    <xf numFmtId="0" fontId="21" fillId="0" borderId="41" xfId="0" applyFont="1" applyFill="1" applyBorder="1" applyAlignment="1" applyProtection="1">
      <alignment horizontal="center" vertical="center"/>
      <protection locked="0"/>
    </xf>
    <xf numFmtId="0" fontId="21" fillId="0" borderId="50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2" fillId="3" borderId="56" xfId="0" applyFont="1" applyFill="1" applyBorder="1" applyAlignment="1">
      <alignment horizontal="center" vertical="center" textRotation="90"/>
    </xf>
    <xf numFmtId="44" fontId="12" fillId="8" borderId="40" xfId="2" applyFont="1" applyFill="1" applyBorder="1" applyAlignment="1">
      <alignment horizontal="center" vertical="center"/>
    </xf>
    <xf numFmtId="44" fontId="12" fillId="8" borderId="57" xfId="2" applyFont="1" applyFill="1" applyBorder="1" applyAlignment="1">
      <alignment horizontal="center" vertical="center"/>
    </xf>
    <xf numFmtId="44" fontId="12" fillId="8" borderId="58" xfId="2" applyFont="1" applyFill="1" applyBorder="1" applyAlignment="1">
      <alignment horizontal="center" vertical="center"/>
    </xf>
    <xf numFmtId="4" fontId="12" fillId="8" borderId="40" xfId="0" applyNumberFormat="1" applyFont="1" applyFill="1" applyBorder="1" applyAlignment="1">
      <alignment horizontal="center" vertical="center"/>
    </xf>
    <xf numFmtId="4" fontId="12" fillId="8" borderId="57" xfId="0" applyNumberFormat="1" applyFont="1" applyFill="1" applyBorder="1" applyAlignment="1">
      <alignment horizontal="center" vertical="center"/>
    </xf>
    <xf numFmtId="4" fontId="12" fillId="8" borderId="58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8" borderId="63" xfId="0" applyFont="1" applyFill="1" applyBorder="1" applyAlignment="1">
      <alignment horizontal="center" vertical="center"/>
    </xf>
    <xf numFmtId="0" fontId="2" fillId="8" borderId="64" xfId="0" applyFont="1" applyFill="1" applyBorder="1" applyAlignment="1">
      <alignment horizontal="center" vertical="center"/>
    </xf>
    <xf numFmtId="0" fontId="2" fillId="8" borderId="65" xfId="0" applyFont="1" applyFill="1" applyBorder="1" applyAlignment="1">
      <alignment horizontal="center" vertical="center"/>
    </xf>
    <xf numFmtId="0" fontId="2" fillId="8" borderId="66" xfId="0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/>
      <protection locked="0"/>
    </xf>
    <xf numFmtId="4" fontId="12" fillId="8" borderId="15" xfId="0" applyNumberFormat="1" applyFont="1" applyFill="1" applyBorder="1" applyAlignment="1">
      <alignment horizontal="center" vertical="center"/>
    </xf>
    <xf numFmtId="4" fontId="12" fillId="8" borderId="16" xfId="0" applyNumberFormat="1" applyFont="1" applyFill="1" applyBorder="1" applyAlignment="1">
      <alignment horizontal="center" vertical="center"/>
    </xf>
    <xf numFmtId="4" fontId="12" fillId="8" borderId="21" xfId="0" applyNumberFormat="1" applyFont="1" applyFill="1" applyBorder="1" applyAlignment="1">
      <alignment horizontal="center" vertical="center"/>
    </xf>
    <xf numFmtId="0" fontId="10" fillId="7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0" fillId="9" borderId="59" xfId="0" applyFont="1" applyFill="1" applyBorder="1" applyAlignment="1">
      <alignment horizontal="center" vertical="center"/>
    </xf>
    <xf numFmtId="0" fontId="0" fillId="9" borderId="60" xfId="0" applyFont="1" applyFill="1" applyBorder="1" applyAlignment="1">
      <alignment horizontal="center" vertical="center"/>
    </xf>
    <xf numFmtId="0" fontId="0" fillId="9" borderId="61" xfId="0" applyFont="1" applyFill="1" applyBorder="1" applyAlignment="1">
      <alignment horizontal="center" vertical="center"/>
    </xf>
    <xf numFmtId="166" fontId="1" fillId="0" borderId="59" xfId="2" applyNumberFormat="1" applyFont="1" applyFill="1" applyBorder="1" applyAlignment="1" applyProtection="1">
      <alignment horizontal="center" vertical="center"/>
      <protection locked="0"/>
    </xf>
    <xf numFmtId="166" fontId="1" fillId="0" borderId="60" xfId="2" applyNumberFormat="1" applyFont="1" applyFill="1" applyBorder="1" applyAlignment="1" applyProtection="1">
      <alignment horizontal="center" vertical="center"/>
      <protection locked="0"/>
    </xf>
    <xf numFmtId="166" fontId="1" fillId="0" borderId="62" xfId="2" applyNumberFormat="1" applyFont="1" applyFill="1" applyBorder="1" applyAlignment="1" applyProtection="1">
      <alignment horizontal="center" vertical="center"/>
      <protection locked="0"/>
    </xf>
    <xf numFmtId="0" fontId="14" fillId="3" borderId="42" xfId="0" applyFont="1" applyFill="1" applyBorder="1" applyAlignment="1">
      <alignment horizontal="left" vertical="center"/>
    </xf>
    <xf numFmtId="0" fontId="13" fillId="0" borderId="42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0" fillId="7" borderId="51" xfId="0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44" fontId="20" fillId="0" borderId="7" xfId="2" applyFont="1" applyBorder="1" applyAlignment="1" applyProtection="1">
      <alignment horizontal="center" vertical="center"/>
      <protection locked="0"/>
    </xf>
    <xf numFmtId="9" fontId="20" fillId="0" borderId="7" xfId="3" applyFont="1" applyBorder="1" applyAlignment="1" applyProtection="1">
      <alignment horizontal="center" vertical="center"/>
      <protection locked="0"/>
    </xf>
  </cellXfs>
  <cellStyles count="4">
    <cellStyle name="Dziesiętny" xfId="1" builtinId="3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115607</xdr:colOff>
      <xdr:row>0</xdr:row>
      <xdr:rowOff>36028</xdr:rowOff>
    </xdr:from>
    <xdr:to>
      <xdr:col>21</xdr:col>
      <xdr:colOff>15120</xdr:colOff>
      <xdr:row>2</xdr:row>
      <xdr:rowOff>2808</xdr:rowOff>
    </xdr:to>
    <xdr:pic>
      <xdr:nvPicPr>
        <xdr:cNvPr id="2" name="Obraz 3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2643" y="36028"/>
          <a:ext cx="1967798" cy="456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BC46"/>
  <sheetViews>
    <sheetView tabSelected="1" zoomScale="70" zoomScaleNormal="70" workbookViewId="0">
      <pane xSplit="4" topLeftCell="E1" activePane="topRight" state="frozen"/>
      <selection pane="topRight" activeCell="I21" sqref="I21"/>
    </sheetView>
  </sheetViews>
  <sheetFormatPr defaultColWidth="0" defaultRowHeight="15" zeroHeight="1" x14ac:dyDescent="0.25"/>
  <cols>
    <col min="1" max="1" width="2.85546875" customWidth="1"/>
    <col min="2" max="2" width="3.5703125" bestFit="1" customWidth="1"/>
    <col min="3" max="3" width="3.5703125" customWidth="1"/>
    <col min="4" max="4" width="67" style="238" customWidth="1"/>
    <col min="5" max="5" width="20.5703125" style="238" customWidth="1"/>
    <col min="6" max="6" width="20.42578125" style="238" customWidth="1"/>
    <col min="7" max="7" width="16.85546875" style="238" customWidth="1"/>
    <col min="8" max="8" width="19" style="238" customWidth="1"/>
    <col min="9" max="10" width="17.42578125" style="238" customWidth="1"/>
    <col min="11" max="12" width="15.85546875" style="238" customWidth="1"/>
    <col min="13" max="14" width="17.42578125" style="238" customWidth="1"/>
    <col min="15" max="16" width="15.85546875" style="238" customWidth="1"/>
    <col min="17" max="17" width="14.42578125" style="238" customWidth="1"/>
    <col min="18" max="18" width="13.85546875" style="238" customWidth="1"/>
    <col min="19" max="20" width="15.7109375" style="238" customWidth="1"/>
    <col min="21" max="21" width="15.28515625" style="238" customWidth="1"/>
    <col min="22" max="22" width="2.7109375" style="6" customWidth="1"/>
    <col min="23" max="23" width="9.140625" customWidth="1"/>
    <col min="24" max="55" width="0" hidden="1" customWidth="1"/>
    <col min="56" max="16384" width="9.140625" hidden="1"/>
  </cols>
  <sheetData>
    <row r="1" spans="1:24" s="96" customFormat="1" ht="15.75" x14ac:dyDescent="0.25">
      <c r="O1" s="228" t="s">
        <v>75</v>
      </c>
      <c r="P1" s="229"/>
      <c r="Q1" s="229"/>
      <c r="R1" s="229"/>
      <c r="S1" s="229"/>
      <c r="V1" s="97"/>
    </row>
    <row r="2" spans="1:24" s="96" customFormat="1" ht="23.25" customHeight="1" x14ac:dyDescent="0.25">
      <c r="D2" s="98" t="s">
        <v>38</v>
      </c>
      <c r="E2" s="239"/>
      <c r="F2" s="239"/>
      <c r="G2" s="239"/>
      <c r="H2" s="239"/>
      <c r="V2" s="97"/>
    </row>
    <row r="3" spans="1:24" ht="9" customHeight="1" thickBot="1" x14ac:dyDescent="0.3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  <c r="W3" s="96"/>
      <c r="X3" s="96"/>
    </row>
    <row r="4" spans="1:24" ht="18.600000000000001" thickBot="1" x14ac:dyDescent="0.4">
      <c r="A4" s="96"/>
      <c r="B4" s="240"/>
      <c r="C4" s="241"/>
      <c r="D4" s="241"/>
      <c r="E4" s="138">
        <v>1</v>
      </c>
      <c r="F4" s="138">
        <v>2</v>
      </c>
      <c r="G4" s="139">
        <v>3</v>
      </c>
      <c r="H4" s="139">
        <v>4</v>
      </c>
      <c r="I4" s="139">
        <v>5</v>
      </c>
      <c r="J4" s="139">
        <v>6</v>
      </c>
      <c r="K4" s="139">
        <v>7</v>
      </c>
      <c r="L4" s="139">
        <v>8</v>
      </c>
      <c r="M4" s="139">
        <v>9</v>
      </c>
      <c r="N4" s="139">
        <v>10</v>
      </c>
      <c r="O4" s="139">
        <v>11</v>
      </c>
      <c r="P4" s="139">
        <v>12</v>
      </c>
      <c r="Q4" s="139">
        <v>13</v>
      </c>
      <c r="R4" s="139">
        <v>14</v>
      </c>
      <c r="S4" s="139">
        <v>15</v>
      </c>
      <c r="T4" s="139">
        <v>16</v>
      </c>
      <c r="U4" s="139">
        <v>17</v>
      </c>
      <c r="V4" s="7"/>
      <c r="W4" s="96"/>
      <c r="X4" s="96"/>
    </row>
    <row r="5" spans="1:24" thickBot="1" x14ac:dyDescent="0.35">
      <c r="A5" s="96"/>
      <c r="B5" s="215" t="s">
        <v>29</v>
      </c>
      <c r="C5" s="216"/>
      <c r="D5" s="216"/>
      <c r="E5" s="217" t="s">
        <v>0</v>
      </c>
      <c r="F5" s="218"/>
      <c r="G5" s="218"/>
      <c r="H5" s="219"/>
      <c r="I5" s="220" t="s">
        <v>1</v>
      </c>
      <c r="J5" s="221"/>
      <c r="K5" s="222"/>
      <c r="L5" s="223"/>
      <c r="M5" s="186" t="s">
        <v>2</v>
      </c>
      <c r="N5" s="187"/>
      <c r="O5" s="188"/>
      <c r="P5" s="189"/>
      <c r="Q5" s="198" t="s">
        <v>49</v>
      </c>
      <c r="R5" s="199"/>
      <c r="S5" s="200"/>
      <c r="T5" s="196" t="s">
        <v>50</v>
      </c>
      <c r="U5" s="197"/>
      <c r="V5" s="60"/>
      <c r="W5" s="96"/>
      <c r="X5" s="96"/>
    </row>
    <row r="6" spans="1:24" ht="15.6" customHeight="1" x14ac:dyDescent="0.25">
      <c r="A6" s="96"/>
      <c r="B6" s="206" t="s">
        <v>3</v>
      </c>
      <c r="C6" s="5" t="s">
        <v>5</v>
      </c>
      <c r="D6" s="140" t="s">
        <v>42</v>
      </c>
      <c r="E6" s="230"/>
      <c r="F6" s="48">
        <v>30</v>
      </c>
      <c r="G6" s="17">
        <v>10</v>
      </c>
      <c r="H6" s="18">
        <v>10</v>
      </c>
      <c r="I6" s="19"/>
      <c r="J6" s="34">
        <v>26</v>
      </c>
      <c r="K6" s="20"/>
      <c r="L6" s="35"/>
      <c r="M6" s="19"/>
      <c r="N6" s="34">
        <v>30</v>
      </c>
      <c r="O6" s="20"/>
      <c r="P6" s="35"/>
      <c r="Q6" s="107"/>
      <c r="R6" s="20">
        <v>1</v>
      </c>
      <c r="S6" s="18"/>
      <c r="T6" s="21"/>
      <c r="U6" s="18"/>
      <c r="V6" s="9"/>
      <c r="W6" s="96"/>
      <c r="X6" s="96"/>
    </row>
    <row r="7" spans="1:24" ht="15.75" x14ac:dyDescent="0.25">
      <c r="A7" s="96"/>
      <c r="B7" s="207"/>
      <c r="C7" s="2" t="s">
        <v>6</v>
      </c>
      <c r="D7" s="45" t="s">
        <v>43</v>
      </c>
      <c r="E7" s="231"/>
      <c r="F7" s="49"/>
      <c r="G7" s="22">
        <v>2</v>
      </c>
      <c r="H7" s="23"/>
      <c r="I7" s="24"/>
      <c r="J7" s="36">
        <v>8</v>
      </c>
      <c r="K7" s="25">
        <v>5</v>
      </c>
      <c r="L7" s="37"/>
      <c r="M7" s="24"/>
      <c r="N7" s="36">
        <v>4</v>
      </c>
      <c r="O7" s="25">
        <v>5</v>
      </c>
      <c r="P7" s="37"/>
      <c r="Q7" s="108"/>
      <c r="R7" s="25"/>
      <c r="S7" s="23"/>
      <c r="T7" s="46"/>
      <c r="U7" s="23">
        <v>1</v>
      </c>
      <c r="V7" s="9"/>
      <c r="W7" s="96"/>
      <c r="X7" s="96"/>
    </row>
    <row r="8" spans="1:24" ht="15.75" x14ac:dyDescent="0.25">
      <c r="A8" s="96"/>
      <c r="B8" s="207"/>
      <c r="C8" s="4" t="s">
        <v>7</v>
      </c>
      <c r="D8" s="141" t="s">
        <v>44</v>
      </c>
      <c r="E8" s="231"/>
      <c r="F8" s="50"/>
      <c r="G8" s="26">
        <v>3</v>
      </c>
      <c r="H8" s="27"/>
      <c r="I8" s="28"/>
      <c r="J8" s="38">
        <v>13</v>
      </c>
      <c r="K8" s="29">
        <v>13</v>
      </c>
      <c r="L8" s="39"/>
      <c r="M8" s="28"/>
      <c r="N8" s="38"/>
      <c r="O8" s="29">
        <v>1</v>
      </c>
      <c r="P8" s="39"/>
      <c r="Q8" s="109"/>
      <c r="R8" s="29">
        <v>1</v>
      </c>
      <c r="S8" s="27"/>
      <c r="T8" s="47"/>
      <c r="U8" s="27">
        <v>1</v>
      </c>
      <c r="V8" s="9"/>
      <c r="W8" s="96"/>
      <c r="X8" s="96"/>
    </row>
    <row r="9" spans="1:24" ht="15.75" x14ac:dyDescent="0.25">
      <c r="A9" s="96"/>
      <c r="B9" s="207"/>
      <c r="C9" s="2" t="s">
        <v>8</v>
      </c>
      <c r="D9" s="45" t="s">
        <v>45</v>
      </c>
      <c r="E9" s="231"/>
      <c r="F9" s="49">
        <v>2</v>
      </c>
      <c r="G9" s="22">
        <v>1</v>
      </c>
      <c r="H9" s="23"/>
      <c r="I9" s="24"/>
      <c r="J9" s="36">
        <v>3</v>
      </c>
      <c r="K9" s="25"/>
      <c r="L9" s="37"/>
      <c r="M9" s="24">
        <v>1</v>
      </c>
      <c r="N9" s="36">
        <v>13</v>
      </c>
      <c r="O9" s="25">
        <v>18</v>
      </c>
      <c r="P9" s="37">
        <v>1</v>
      </c>
      <c r="Q9" s="108"/>
      <c r="R9" s="25"/>
      <c r="S9" s="23">
        <v>2</v>
      </c>
      <c r="T9" s="46"/>
      <c r="U9" s="23">
        <v>6</v>
      </c>
      <c r="V9" s="9"/>
      <c r="W9" s="96"/>
      <c r="X9" s="96"/>
    </row>
    <row r="10" spans="1:24" ht="15.75" x14ac:dyDescent="0.25">
      <c r="A10" s="96"/>
      <c r="B10" s="207"/>
      <c r="C10" s="4" t="s">
        <v>7</v>
      </c>
      <c r="D10" s="141" t="s">
        <v>46</v>
      </c>
      <c r="E10" s="231"/>
      <c r="F10" s="50">
        <v>1</v>
      </c>
      <c r="G10" s="26"/>
      <c r="H10" s="27">
        <v>3</v>
      </c>
      <c r="I10" s="28"/>
      <c r="J10" s="38">
        <v>2</v>
      </c>
      <c r="K10" s="29">
        <v>6</v>
      </c>
      <c r="L10" s="39"/>
      <c r="M10" s="28">
        <v>4</v>
      </c>
      <c r="N10" s="38">
        <v>1</v>
      </c>
      <c r="O10" s="29"/>
      <c r="P10" s="39"/>
      <c r="Q10" s="109">
        <v>1</v>
      </c>
      <c r="R10" s="29"/>
      <c r="S10" s="27"/>
      <c r="T10" s="47">
        <v>2</v>
      </c>
      <c r="U10" s="27"/>
      <c r="V10" s="9"/>
      <c r="W10" s="96"/>
      <c r="X10" s="96"/>
    </row>
    <row r="11" spans="1:24" ht="16.5" thickBot="1" x14ac:dyDescent="0.3">
      <c r="A11" s="96"/>
      <c r="B11" s="207"/>
      <c r="C11" s="3" t="s">
        <v>9</v>
      </c>
      <c r="D11" s="142" t="s">
        <v>47</v>
      </c>
      <c r="E11" s="232"/>
      <c r="F11" s="51">
        <v>2</v>
      </c>
      <c r="G11" s="30"/>
      <c r="H11" s="31">
        <v>2</v>
      </c>
      <c r="I11" s="32">
        <v>2</v>
      </c>
      <c r="J11" s="40">
        <v>10</v>
      </c>
      <c r="K11" s="33">
        <v>9</v>
      </c>
      <c r="L11" s="41">
        <v>4</v>
      </c>
      <c r="M11" s="32"/>
      <c r="N11" s="40">
        <v>4</v>
      </c>
      <c r="O11" s="33"/>
      <c r="P11" s="41"/>
      <c r="Q11" s="110"/>
      <c r="R11" s="33">
        <v>1</v>
      </c>
      <c r="S11" s="31"/>
      <c r="T11" s="116"/>
      <c r="U11" s="31"/>
      <c r="V11" s="9"/>
      <c r="W11" s="96"/>
      <c r="X11" s="96"/>
    </row>
    <row r="12" spans="1:24" ht="16.5" thickBot="1" x14ac:dyDescent="0.3">
      <c r="A12" s="96"/>
      <c r="B12" s="207"/>
      <c r="C12" s="1" t="s">
        <v>10</v>
      </c>
      <c r="D12" s="143" t="s">
        <v>48</v>
      </c>
      <c r="E12" s="62">
        <f>SUM(E6:E11)</f>
        <v>0</v>
      </c>
      <c r="F12" s="62">
        <f t="shared" ref="F12:U12" si="0">SUM(F6:F11)</f>
        <v>35</v>
      </c>
      <c r="G12" s="62">
        <f t="shared" si="0"/>
        <v>16</v>
      </c>
      <c r="H12" s="63">
        <f t="shared" si="0"/>
        <v>15</v>
      </c>
      <c r="I12" s="62">
        <f t="shared" si="0"/>
        <v>2</v>
      </c>
      <c r="J12" s="62">
        <f t="shared" si="0"/>
        <v>62</v>
      </c>
      <c r="K12" s="62">
        <f t="shared" si="0"/>
        <v>33</v>
      </c>
      <c r="L12" s="112">
        <f t="shared" si="0"/>
        <v>4</v>
      </c>
      <c r="M12" s="62">
        <f t="shared" si="0"/>
        <v>5</v>
      </c>
      <c r="N12" s="62">
        <f t="shared" si="0"/>
        <v>52</v>
      </c>
      <c r="O12" s="62">
        <f t="shared" si="0"/>
        <v>24</v>
      </c>
      <c r="P12" s="112">
        <f t="shared" si="0"/>
        <v>1</v>
      </c>
      <c r="Q12" s="63">
        <f t="shared" si="0"/>
        <v>1</v>
      </c>
      <c r="R12" s="113">
        <f t="shared" si="0"/>
        <v>3</v>
      </c>
      <c r="S12" s="63">
        <f t="shared" si="0"/>
        <v>2</v>
      </c>
      <c r="T12" s="64">
        <f t="shared" si="0"/>
        <v>2</v>
      </c>
      <c r="U12" s="119">
        <f t="shared" si="0"/>
        <v>8</v>
      </c>
      <c r="V12" s="9"/>
      <c r="W12" s="96"/>
      <c r="X12" s="96"/>
    </row>
    <row r="13" spans="1:24" ht="15" customHeight="1" x14ac:dyDescent="0.25">
      <c r="A13" s="96"/>
      <c r="B13" s="206" t="s">
        <v>30</v>
      </c>
      <c r="C13" s="42" t="s">
        <v>11</v>
      </c>
      <c r="D13" s="144" t="s">
        <v>51</v>
      </c>
      <c r="E13" s="190"/>
      <c r="F13" s="191"/>
      <c r="G13" s="192"/>
      <c r="H13" s="224"/>
      <c r="I13" s="190"/>
      <c r="J13" s="191"/>
      <c r="K13" s="192"/>
      <c r="L13" s="193"/>
      <c r="M13" s="190"/>
      <c r="N13" s="191"/>
      <c r="O13" s="192"/>
      <c r="P13" s="193"/>
      <c r="Q13" s="201"/>
      <c r="R13" s="202"/>
      <c r="S13" s="203"/>
      <c r="T13" s="204"/>
      <c r="U13" s="205"/>
      <c r="V13" s="10"/>
      <c r="W13" s="96"/>
      <c r="X13" s="96"/>
    </row>
    <row r="14" spans="1:24" x14ac:dyDescent="0.25">
      <c r="A14" s="96"/>
      <c r="B14" s="207"/>
      <c r="C14" s="43" t="s">
        <v>12</v>
      </c>
      <c r="D14" s="145" t="s">
        <v>53</v>
      </c>
      <c r="E14" s="158"/>
      <c r="F14" s="159"/>
      <c r="G14" s="160"/>
      <c r="H14" s="161"/>
      <c r="I14" s="158"/>
      <c r="J14" s="159"/>
      <c r="K14" s="160"/>
      <c r="L14" s="194"/>
      <c r="M14" s="158"/>
      <c r="N14" s="159"/>
      <c r="O14" s="160"/>
      <c r="P14" s="194"/>
      <c r="Q14" s="156"/>
      <c r="R14" s="195"/>
      <c r="S14" s="157"/>
      <c r="T14" s="156"/>
      <c r="U14" s="157"/>
      <c r="V14" s="10"/>
      <c r="W14" s="96"/>
      <c r="X14" s="96"/>
    </row>
    <row r="15" spans="1:24" x14ac:dyDescent="0.25">
      <c r="A15" s="96"/>
      <c r="B15" s="207"/>
      <c r="C15" s="44" t="s">
        <v>13</v>
      </c>
      <c r="D15" s="106" t="s">
        <v>52</v>
      </c>
      <c r="E15" s="158"/>
      <c r="F15" s="159"/>
      <c r="G15" s="160"/>
      <c r="H15" s="161"/>
      <c r="I15" s="158"/>
      <c r="J15" s="159"/>
      <c r="K15" s="160"/>
      <c r="L15" s="194"/>
      <c r="M15" s="158"/>
      <c r="N15" s="159"/>
      <c r="O15" s="160"/>
      <c r="P15" s="194"/>
      <c r="Q15" s="156"/>
      <c r="R15" s="195"/>
      <c r="S15" s="157"/>
      <c r="T15" s="156"/>
      <c r="U15" s="157"/>
      <c r="V15" s="10"/>
      <c r="W15" s="96"/>
      <c r="X15" s="96"/>
    </row>
    <row r="16" spans="1:24" x14ac:dyDescent="0.25">
      <c r="A16" s="96"/>
      <c r="B16" s="207"/>
      <c r="C16" s="43" t="s">
        <v>14</v>
      </c>
      <c r="D16" s="145" t="s">
        <v>54</v>
      </c>
      <c r="E16" s="158"/>
      <c r="F16" s="159"/>
      <c r="G16" s="160"/>
      <c r="H16" s="161"/>
      <c r="I16" s="158"/>
      <c r="J16" s="159"/>
      <c r="K16" s="160"/>
      <c r="L16" s="194"/>
      <c r="M16" s="158"/>
      <c r="N16" s="159"/>
      <c r="O16" s="160"/>
      <c r="P16" s="194"/>
      <c r="Q16" s="156"/>
      <c r="R16" s="195"/>
      <c r="S16" s="157"/>
      <c r="T16" s="156"/>
      <c r="U16" s="157"/>
      <c r="V16" s="10"/>
      <c r="W16" s="96"/>
      <c r="X16" s="96"/>
    </row>
    <row r="17" spans="1:24" ht="34.15" customHeight="1" x14ac:dyDescent="0.25">
      <c r="A17" s="96"/>
      <c r="B17" s="207"/>
      <c r="C17" s="44" t="s">
        <v>15</v>
      </c>
      <c r="D17" s="137" t="s">
        <v>61</v>
      </c>
      <c r="E17" s="158"/>
      <c r="F17" s="159"/>
      <c r="G17" s="160"/>
      <c r="H17" s="161"/>
      <c r="I17" s="158"/>
      <c r="J17" s="159"/>
      <c r="K17" s="160"/>
      <c r="L17" s="194"/>
      <c r="M17" s="158"/>
      <c r="N17" s="159"/>
      <c r="O17" s="160"/>
      <c r="P17" s="194"/>
      <c r="Q17" s="156"/>
      <c r="R17" s="195"/>
      <c r="S17" s="157"/>
      <c r="T17" s="156"/>
      <c r="U17" s="157"/>
      <c r="V17" s="10"/>
      <c r="W17" s="96"/>
      <c r="X17" s="96"/>
    </row>
    <row r="18" spans="1:24" ht="30.75" customHeight="1" x14ac:dyDescent="0.25">
      <c r="A18" s="96"/>
      <c r="B18" s="207"/>
      <c r="C18" s="43" t="s">
        <v>16</v>
      </c>
      <c r="D18" s="45" t="s">
        <v>55</v>
      </c>
      <c r="E18" s="165"/>
      <c r="F18" s="166"/>
      <c r="G18" s="167"/>
      <c r="H18" s="242"/>
      <c r="I18" s="165"/>
      <c r="J18" s="166"/>
      <c r="K18" s="167"/>
      <c r="L18" s="168"/>
      <c r="M18" s="165"/>
      <c r="N18" s="166"/>
      <c r="O18" s="167"/>
      <c r="P18" s="168"/>
      <c r="Q18" s="173"/>
      <c r="R18" s="174"/>
      <c r="S18" s="175"/>
      <c r="T18" s="156"/>
      <c r="U18" s="157"/>
      <c r="V18" s="11"/>
      <c r="W18" s="96"/>
      <c r="X18" s="96"/>
    </row>
    <row r="19" spans="1:24" x14ac:dyDescent="0.25">
      <c r="A19" s="96"/>
      <c r="B19" s="207"/>
      <c r="C19" s="44" t="s">
        <v>17</v>
      </c>
      <c r="D19" s="141" t="s">
        <v>58</v>
      </c>
      <c r="E19" s="169"/>
      <c r="F19" s="170"/>
      <c r="G19" s="171"/>
      <c r="H19" s="243"/>
      <c r="I19" s="169"/>
      <c r="J19" s="170"/>
      <c r="K19" s="171"/>
      <c r="L19" s="172"/>
      <c r="M19" s="169"/>
      <c r="N19" s="170"/>
      <c r="O19" s="171"/>
      <c r="P19" s="172"/>
      <c r="Q19" s="176"/>
      <c r="R19" s="177"/>
      <c r="S19" s="178"/>
      <c r="T19" s="179"/>
      <c r="U19" s="157"/>
      <c r="V19" s="12"/>
      <c r="W19" s="96"/>
      <c r="X19" s="96"/>
    </row>
    <row r="20" spans="1:24" ht="15.75" thickBot="1" x14ac:dyDescent="0.3">
      <c r="A20" s="96"/>
      <c r="B20" s="208"/>
      <c r="C20" s="43" t="s">
        <v>18</v>
      </c>
      <c r="D20" s="146" t="s">
        <v>57</v>
      </c>
      <c r="E20" s="153">
        <f>$E$18-($E$19*$E$18)</f>
        <v>0</v>
      </c>
      <c r="F20" s="153">
        <f t="shared" ref="F20:H20" si="1">$E$18-($E$19*$E$18)</f>
        <v>0</v>
      </c>
      <c r="G20" s="153">
        <f t="shared" si="1"/>
        <v>0</v>
      </c>
      <c r="H20" s="153">
        <f t="shared" si="1"/>
        <v>0</v>
      </c>
      <c r="I20" s="153">
        <f>$I$18-($I$19*$I$18)</f>
        <v>0</v>
      </c>
      <c r="J20" s="153">
        <f t="shared" ref="J20:L20" si="2">$I$18-($I$19*$I$18)</f>
        <v>0</v>
      </c>
      <c r="K20" s="153">
        <f t="shared" si="2"/>
        <v>0</v>
      </c>
      <c r="L20" s="153">
        <f t="shared" si="2"/>
        <v>0</v>
      </c>
      <c r="M20" s="153">
        <f>$M$18-($M$19*$M$18)</f>
        <v>0</v>
      </c>
      <c r="N20" s="153">
        <f t="shared" ref="N20:P20" si="3">$M$18-($M$19*$M$18)</f>
        <v>0</v>
      </c>
      <c r="O20" s="153">
        <f t="shared" si="3"/>
        <v>0</v>
      </c>
      <c r="P20" s="153">
        <f t="shared" si="3"/>
        <v>0</v>
      </c>
      <c r="Q20" s="153">
        <f>$Q$18-($Q$19*$Q$18)</f>
        <v>0</v>
      </c>
      <c r="R20" s="153">
        <f t="shared" ref="R20:S20" si="4">$Q$18-($Q$19*$Q$18)</f>
        <v>0</v>
      </c>
      <c r="S20" s="153">
        <f t="shared" si="4"/>
        <v>0</v>
      </c>
      <c r="T20" s="153">
        <f>$T$18-($T$19*$T$18)</f>
        <v>0</v>
      </c>
      <c r="U20" s="153">
        <f>$T$18-($T$19*$T$18)</f>
        <v>0</v>
      </c>
      <c r="V20" s="11"/>
      <c r="W20" s="96"/>
      <c r="X20" s="96"/>
    </row>
    <row r="21" spans="1:24" ht="45.75" customHeight="1" thickBot="1" x14ac:dyDescent="0.3">
      <c r="A21" s="96"/>
      <c r="B21" s="206" t="s">
        <v>4</v>
      </c>
      <c r="C21" s="69" t="s">
        <v>19</v>
      </c>
      <c r="D21" s="147" t="s">
        <v>37</v>
      </c>
      <c r="E21" s="59">
        <v>60</v>
      </c>
      <c r="F21" s="57">
        <v>60</v>
      </c>
      <c r="G21" s="55">
        <v>60</v>
      </c>
      <c r="H21" s="56">
        <v>48</v>
      </c>
      <c r="I21" s="59">
        <v>60</v>
      </c>
      <c r="J21" s="57">
        <v>60</v>
      </c>
      <c r="K21" s="58">
        <v>60</v>
      </c>
      <c r="L21" s="125">
        <v>48</v>
      </c>
      <c r="M21" s="59">
        <v>60</v>
      </c>
      <c r="N21" s="57">
        <v>60</v>
      </c>
      <c r="O21" s="58">
        <v>60</v>
      </c>
      <c r="P21" s="125">
        <v>48</v>
      </c>
      <c r="Q21" s="59">
        <v>60</v>
      </c>
      <c r="R21" s="55">
        <v>60</v>
      </c>
      <c r="S21" s="56">
        <v>60</v>
      </c>
      <c r="T21" s="117">
        <v>60</v>
      </c>
      <c r="U21" s="120">
        <v>60</v>
      </c>
      <c r="V21" s="10"/>
      <c r="W21" s="96"/>
      <c r="X21" s="96"/>
    </row>
    <row r="22" spans="1:24" ht="31.9" customHeight="1" thickBot="1" x14ac:dyDescent="0.3">
      <c r="A22" s="96"/>
      <c r="B22" s="207"/>
      <c r="C22" s="70" t="s">
        <v>20</v>
      </c>
      <c r="D22" s="148" t="s">
        <v>39</v>
      </c>
      <c r="E22" s="61">
        <v>20000</v>
      </c>
      <c r="F22" s="114">
        <v>30000</v>
      </c>
      <c r="G22" s="53">
        <v>40000</v>
      </c>
      <c r="H22" s="54">
        <v>50000</v>
      </c>
      <c r="I22" s="61">
        <v>20000</v>
      </c>
      <c r="J22" s="114">
        <v>30000</v>
      </c>
      <c r="K22" s="52">
        <v>40000</v>
      </c>
      <c r="L22" s="126">
        <v>50000</v>
      </c>
      <c r="M22" s="61">
        <v>20000</v>
      </c>
      <c r="N22" s="114">
        <v>30000</v>
      </c>
      <c r="O22" s="52">
        <v>40000</v>
      </c>
      <c r="P22" s="126">
        <v>50000</v>
      </c>
      <c r="Q22" s="61">
        <v>20000</v>
      </c>
      <c r="R22" s="115">
        <v>30000</v>
      </c>
      <c r="S22" s="54">
        <v>40000</v>
      </c>
      <c r="T22" s="118">
        <v>20000</v>
      </c>
      <c r="U22" s="121">
        <v>30000</v>
      </c>
      <c r="V22" s="13"/>
      <c r="W22" s="96"/>
      <c r="X22" s="96"/>
    </row>
    <row r="23" spans="1:24" ht="24.6" customHeight="1" x14ac:dyDescent="0.25">
      <c r="A23" s="96"/>
      <c r="B23" s="207"/>
      <c r="C23" s="43" t="s">
        <v>21</v>
      </c>
      <c r="D23" s="67" t="s">
        <v>71</v>
      </c>
      <c r="E23" s="233"/>
      <c r="F23" s="78"/>
      <c r="G23" s="79"/>
      <c r="H23" s="80"/>
      <c r="I23" s="81"/>
      <c r="J23" s="78"/>
      <c r="K23" s="82"/>
      <c r="L23" s="127"/>
      <c r="M23" s="81"/>
      <c r="N23" s="78"/>
      <c r="O23" s="82"/>
      <c r="P23" s="127"/>
      <c r="Q23" s="84"/>
      <c r="R23" s="82"/>
      <c r="S23" s="80"/>
      <c r="T23" s="83"/>
      <c r="U23" s="80"/>
      <c r="V23" s="65"/>
      <c r="W23" s="96"/>
      <c r="X23" s="96"/>
    </row>
    <row r="24" spans="1:24" ht="27" customHeight="1" x14ac:dyDescent="0.25">
      <c r="A24" s="96"/>
      <c r="B24" s="207"/>
      <c r="C24" s="44" t="s">
        <v>22</v>
      </c>
      <c r="D24" s="71" t="s">
        <v>72</v>
      </c>
      <c r="E24" s="234"/>
      <c r="F24" s="85"/>
      <c r="G24" s="86"/>
      <c r="H24" s="87"/>
      <c r="I24" s="88"/>
      <c r="J24" s="85"/>
      <c r="K24" s="90"/>
      <c r="L24" s="128"/>
      <c r="M24" s="88"/>
      <c r="N24" s="85"/>
      <c r="O24" s="90"/>
      <c r="P24" s="128"/>
      <c r="Q24" s="93"/>
      <c r="R24" s="90"/>
      <c r="S24" s="87"/>
      <c r="T24" s="92"/>
      <c r="U24" s="87"/>
      <c r="V24" s="65"/>
      <c r="W24" s="96"/>
      <c r="X24" s="96"/>
    </row>
    <row r="25" spans="1:24" ht="27" customHeight="1" x14ac:dyDescent="0.25">
      <c r="A25" s="96"/>
      <c r="B25" s="207"/>
      <c r="C25" s="43" t="s">
        <v>23</v>
      </c>
      <c r="D25" s="67" t="s">
        <v>73</v>
      </c>
      <c r="E25" s="234"/>
      <c r="F25" s="94"/>
      <c r="G25" s="95"/>
      <c r="H25" s="87"/>
      <c r="I25" s="88"/>
      <c r="J25" s="94"/>
      <c r="K25" s="90"/>
      <c r="L25" s="129"/>
      <c r="M25" s="88"/>
      <c r="N25" s="94"/>
      <c r="O25" s="90"/>
      <c r="P25" s="129"/>
      <c r="Q25" s="93"/>
      <c r="R25" s="90"/>
      <c r="S25" s="87"/>
      <c r="T25" s="92"/>
      <c r="U25" s="87"/>
      <c r="V25" s="65"/>
      <c r="W25" s="96"/>
      <c r="X25" s="96"/>
    </row>
    <row r="26" spans="1:24" ht="30" x14ac:dyDescent="0.25">
      <c r="A26" s="96"/>
      <c r="B26" s="207"/>
      <c r="C26" s="44" t="s">
        <v>24</v>
      </c>
      <c r="D26" s="71" t="s">
        <v>74</v>
      </c>
      <c r="E26" s="234"/>
      <c r="F26" s="94"/>
      <c r="G26" s="95"/>
      <c r="H26" s="87"/>
      <c r="I26" s="88"/>
      <c r="J26" s="94"/>
      <c r="K26" s="90"/>
      <c r="L26" s="129"/>
      <c r="M26" s="88"/>
      <c r="N26" s="94"/>
      <c r="O26" s="90"/>
      <c r="P26" s="129"/>
      <c r="Q26" s="93"/>
      <c r="R26" s="90"/>
      <c r="S26" s="87"/>
      <c r="T26" s="92"/>
      <c r="U26" s="87"/>
      <c r="V26" s="65"/>
      <c r="W26" s="96"/>
      <c r="X26" s="96"/>
    </row>
    <row r="27" spans="1:24" ht="49.15" customHeight="1" x14ac:dyDescent="0.25">
      <c r="A27" s="96"/>
      <c r="B27" s="207"/>
      <c r="C27" s="43" t="s">
        <v>25</v>
      </c>
      <c r="D27" s="67" t="s">
        <v>60</v>
      </c>
      <c r="E27" s="234"/>
      <c r="F27" s="94"/>
      <c r="G27" s="95"/>
      <c r="H27" s="87"/>
      <c r="I27" s="88"/>
      <c r="J27" s="94"/>
      <c r="K27" s="90"/>
      <c r="L27" s="129"/>
      <c r="M27" s="88"/>
      <c r="N27" s="94"/>
      <c r="O27" s="90"/>
      <c r="P27" s="129"/>
      <c r="Q27" s="93"/>
      <c r="R27" s="90"/>
      <c r="S27" s="87"/>
      <c r="T27" s="92"/>
      <c r="U27" s="87"/>
      <c r="V27" s="65"/>
      <c r="W27" s="96"/>
      <c r="X27" s="96"/>
    </row>
    <row r="28" spans="1:24" ht="15.6" customHeight="1" x14ac:dyDescent="0.25">
      <c r="A28" s="96"/>
      <c r="B28" s="207"/>
      <c r="C28" s="155"/>
      <c r="D28" s="154"/>
      <c r="E28" s="234"/>
      <c r="F28" s="180"/>
      <c r="G28" s="181"/>
      <c r="H28" s="182"/>
      <c r="I28" s="183"/>
      <c r="J28" s="184"/>
      <c r="K28" s="184"/>
      <c r="L28" s="185"/>
      <c r="M28" s="183"/>
      <c r="N28" s="184"/>
      <c r="O28" s="184"/>
      <c r="P28" s="185"/>
      <c r="Q28" s="183"/>
      <c r="R28" s="184"/>
      <c r="S28" s="185"/>
      <c r="T28" s="183"/>
      <c r="U28" s="185"/>
      <c r="V28" s="65"/>
      <c r="W28" s="96"/>
      <c r="X28" s="96"/>
    </row>
    <row r="29" spans="1:24" ht="48" customHeight="1" x14ac:dyDescent="0.25">
      <c r="A29" s="96"/>
      <c r="B29" s="207"/>
      <c r="C29" s="43" t="s">
        <v>26</v>
      </c>
      <c r="D29" s="67" t="s">
        <v>59</v>
      </c>
      <c r="E29" s="235"/>
      <c r="F29" s="94"/>
      <c r="G29" s="95"/>
      <c r="H29" s="87"/>
      <c r="I29" s="88"/>
      <c r="J29" s="89"/>
      <c r="K29" s="90"/>
      <c r="L29" s="91"/>
      <c r="M29" s="88"/>
      <c r="N29" s="89"/>
      <c r="O29" s="90"/>
      <c r="P29" s="91"/>
      <c r="Q29" s="93"/>
      <c r="R29" s="90"/>
      <c r="S29" s="87"/>
      <c r="T29" s="92"/>
      <c r="U29" s="87"/>
      <c r="V29" s="65"/>
      <c r="W29" s="96"/>
      <c r="X29" s="96"/>
    </row>
    <row r="30" spans="1:24" ht="22.9" customHeight="1" thickBot="1" x14ac:dyDescent="0.3">
      <c r="A30" s="96"/>
      <c r="B30" s="208"/>
      <c r="C30" s="68" t="s">
        <v>27</v>
      </c>
      <c r="D30" s="149" t="s">
        <v>56</v>
      </c>
      <c r="E30" s="162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4"/>
      <c r="V30" s="66"/>
      <c r="W30" s="96"/>
      <c r="X30" s="96"/>
    </row>
    <row r="31" spans="1:24" ht="34.5" customHeight="1" x14ac:dyDescent="0.25">
      <c r="A31" s="96"/>
      <c r="B31" s="206" t="s">
        <v>36</v>
      </c>
      <c r="C31" s="102" t="s">
        <v>33</v>
      </c>
      <c r="D31" s="150" t="s">
        <v>64</v>
      </c>
      <c r="E31" s="134">
        <f t="shared" ref="E31:U31" si="5">SUM(E23:E26)+(E27/E21)</f>
        <v>0</v>
      </c>
      <c r="F31" s="135">
        <f t="shared" si="5"/>
        <v>0</v>
      </c>
      <c r="G31" s="135">
        <f t="shared" si="5"/>
        <v>0</v>
      </c>
      <c r="H31" s="75">
        <f t="shared" si="5"/>
        <v>0</v>
      </c>
      <c r="I31" s="72">
        <f t="shared" si="5"/>
        <v>0</v>
      </c>
      <c r="J31" s="74">
        <f t="shared" si="5"/>
        <v>0</v>
      </c>
      <c r="K31" s="74">
        <f t="shared" si="5"/>
        <v>0</v>
      </c>
      <c r="L31" s="75">
        <f t="shared" si="5"/>
        <v>0</v>
      </c>
      <c r="M31" s="72">
        <f t="shared" si="5"/>
        <v>0</v>
      </c>
      <c r="N31" s="74">
        <f t="shared" si="5"/>
        <v>0</v>
      </c>
      <c r="O31" s="74">
        <f t="shared" si="5"/>
        <v>0</v>
      </c>
      <c r="P31" s="75">
        <f t="shared" si="5"/>
        <v>0</v>
      </c>
      <c r="Q31" s="72">
        <f t="shared" si="5"/>
        <v>0</v>
      </c>
      <c r="R31" s="74">
        <f t="shared" si="5"/>
        <v>0</v>
      </c>
      <c r="S31" s="75">
        <f t="shared" si="5"/>
        <v>0</v>
      </c>
      <c r="T31" s="122">
        <f t="shared" si="5"/>
        <v>0</v>
      </c>
      <c r="U31" s="75">
        <f t="shared" si="5"/>
        <v>0</v>
      </c>
      <c r="V31" s="14"/>
      <c r="W31" s="96"/>
      <c r="X31" s="96"/>
    </row>
    <row r="32" spans="1:24" ht="32.450000000000003" customHeight="1" x14ac:dyDescent="0.25">
      <c r="A32" s="96"/>
      <c r="B32" s="207"/>
      <c r="C32" s="103" t="s">
        <v>28</v>
      </c>
      <c r="D32" s="151" t="s">
        <v>65</v>
      </c>
      <c r="E32" s="111">
        <f>E31*E12</f>
        <v>0</v>
      </c>
      <c r="F32" s="100">
        <f>F31*F12</f>
        <v>0</v>
      </c>
      <c r="G32" s="100">
        <f t="shared" ref="G32:U32" si="6">G31*G12</f>
        <v>0</v>
      </c>
      <c r="H32" s="101">
        <f t="shared" si="6"/>
        <v>0</v>
      </c>
      <c r="I32" s="130">
        <f t="shared" si="6"/>
        <v>0</v>
      </c>
      <c r="J32" s="131">
        <f t="shared" si="6"/>
        <v>0</v>
      </c>
      <c r="K32" s="131">
        <f t="shared" si="6"/>
        <v>0</v>
      </c>
      <c r="L32" s="132">
        <f t="shared" si="6"/>
        <v>0</v>
      </c>
      <c r="M32" s="130">
        <f t="shared" si="6"/>
        <v>0</v>
      </c>
      <c r="N32" s="131">
        <f t="shared" si="6"/>
        <v>0</v>
      </c>
      <c r="O32" s="131">
        <f t="shared" si="6"/>
        <v>0</v>
      </c>
      <c r="P32" s="132">
        <f t="shared" si="6"/>
        <v>0</v>
      </c>
      <c r="Q32" s="111">
        <f t="shared" si="6"/>
        <v>0</v>
      </c>
      <c r="R32" s="100">
        <f t="shared" si="6"/>
        <v>0</v>
      </c>
      <c r="S32" s="101">
        <f t="shared" si="6"/>
        <v>0</v>
      </c>
      <c r="T32" s="123">
        <f t="shared" si="6"/>
        <v>0</v>
      </c>
      <c r="U32" s="101">
        <f t="shared" si="6"/>
        <v>0</v>
      </c>
      <c r="V32" s="15"/>
      <c r="W32" s="96"/>
      <c r="X32" s="96"/>
    </row>
    <row r="33" spans="1:24" ht="35.450000000000003" customHeight="1" thickBot="1" x14ac:dyDescent="0.3">
      <c r="A33" s="96"/>
      <c r="B33" s="207"/>
      <c r="C33" s="103" t="s">
        <v>31</v>
      </c>
      <c r="D33" s="151" t="s">
        <v>66</v>
      </c>
      <c r="E33" s="133">
        <f>E32*E21</f>
        <v>0</v>
      </c>
      <c r="F33" s="76">
        <f>F32*F21</f>
        <v>0</v>
      </c>
      <c r="G33" s="76">
        <f t="shared" ref="G33:U33" si="7">G32*G21</f>
        <v>0</v>
      </c>
      <c r="H33" s="77">
        <f t="shared" si="7"/>
        <v>0</v>
      </c>
      <c r="I33" s="73">
        <f t="shared" si="7"/>
        <v>0</v>
      </c>
      <c r="J33" s="76">
        <f t="shared" si="7"/>
        <v>0</v>
      </c>
      <c r="K33" s="76">
        <f t="shared" si="7"/>
        <v>0</v>
      </c>
      <c r="L33" s="77">
        <f t="shared" si="7"/>
        <v>0</v>
      </c>
      <c r="M33" s="73">
        <f t="shared" si="7"/>
        <v>0</v>
      </c>
      <c r="N33" s="76">
        <f t="shared" si="7"/>
        <v>0</v>
      </c>
      <c r="O33" s="76">
        <f t="shared" si="7"/>
        <v>0</v>
      </c>
      <c r="P33" s="77">
        <f t="shared" si="7"/>
        <v>0</v>
      </c>
      <c r="Q33" s="73">
        <f t="shared" si="7"/>
        <v>0</v>
      </c>
      <c r="R33" s="76">
        <f t="shared" si="7"/>
        <v>0</v>
      </c>
      <c r="S33" s="77">
        <f t="shared" si="7"/>
        <v>0</v>
      </c>
      <c r="T33" s="124">
        <f t="shared" si="7"/>
        <v>0</v>
      </c>
      <c r="U33" s="77">
        <f t="shared" si="7"/>
        <v>0</v>
      </c>
      <c r="V33" s="14"/>
      <c r="W33" s="96"/>
      <c r="X33" s="96"/>
    </row>
    <row r="34" spans="1:24" ht="38.450000000000003" customHeight="1" thickBot="1" x14ac:dyDescent="0.3">
      <c r="A34" s="96"/>
      <c r="B34" s="207"/>
      <c r="C34" s="103" t="s">
        <v>32</v>
      </c>
      <c r="D34" s="152" t="s">
        <v>67</v>
      </c>
      <c r="E34" s="209">
        <f>SUM(E32:U32)</f>
        <v>0</v>
      </c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1"/>
      <c r="V34" s="16"/>
      <c r="W34" s="96"/>
      <c r="X34" s="96"/>
    </row>
    <row r="35" spans="1:24" ht="148.15" customHeight="1" thickBot="1" x14ac:dyDescent="0.3">
      <c r="A35" s="96"/>
      <c r="B35" s="207"/>
      <c r="C35" s="104" t="s">
        <v>34</v>
      </c>
      <c r="D35" s="136" t="s">
        <v>62</v>
      </c>
      <c r="E35" s="212">
        <f>(E17*SUM(E12:H12)+I17*SUM(I12:L12)+M17*SUM(M12:P12)+Q17*SUM(Q12:S12)+T17*SUM(T12:U12))/SUM(E12:U12)</f>
        <v>0</v>
      </c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4"/>
      <c r="V35" s="8"/>
      <c r="W35" s="96"/>
      <c r="X35" s="96"/>
    </row>
    <row r="36" spans="1:24" ht="34.5" customHeight="1" thickBot="1" x14ac:dyDescent="0.3">
      <c r="A36" s="96"/>
      <c r="B36" s="207"/>
      <c r="C36" s="104" t="s">
        <v>35</v>
      </c>
      <c r="D36" s="99" t="s">
        <v>68</v>
      </c>
      <c r="E36" s="225">
        <f>E30</f>
        <v>0</v>
      </c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7"/>
      <c r="V36" s="8"/>
      <c r="W36" s="96"/>
      <c r="X36" s="96"/>
    </row>
    <row r="37" spans="1:24" ht="32.25" customHeight="1" thickBot="1" x14ac:dyDescent="0.3">
      <c r="A37" s="96"/>
      <c r="B37" s="207"/>
      <c r="C37" s="105" t="s">
        <v>40</v>
      </c>
      <c r="D37" s="152" t="s">
        <v>69</v>
      </c>
      <c r="E37" s="225">
        <f>SUM(E33:U33)</f>
        <v>0</v>
      </c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7"/>
      <c r="V37" s="8"/>
      <c r="W37" s="96"/>
      <c r="X37" s="96"/>
    </row>
    <row r="38" spans="1:24" ht="36.6" customHeight="1" thickBot="1" x14ac:dyDescent="0.3">
      <c r="B38" s="208"/>
      <c r="C38" s="105" t="s">
        <v>41</v>
      </c>
      <c r="D38" s="152" t="s">
        <v>70</v>
      </c>
      <c r="E38" s="225">
        <f>E37*1.23</f>
        <v>0</v>
      </c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7"/>
    </row>
    <row r="39" spans="1:24" x14ac:dyDescent="0.25">
      <c r="D39" s="236" t="s">
        <v>63</v>
      </c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</row>
    <row r="40" spans="1:24" ht="15" hidden="1" customHeight="1" x14ac:dyDescent="0.3"/>
    <row r="41" spans="1:24" ht="15" hidden="1" customHeight="1" x14ac:dyDescent="0.3"/>
    <row r="42" spans="1:24" ht="15" hidden="1" customHeight="1" x14ac:dyDescent="0.3"/>
    <row r="43" spans="1:24" ht="15" hidden="1" customHeight="1" x14ac:dyDescent="0.3"/>
    <row r="44" spans="1:24" ht="15" hidden="1" customHeight="1" x14ac:dyDescent="0.3"/>
    <row r="45" spans="1:24" ht="15" hidden="1" customHeight="1" x14ac:dyDescent="0.3"/>
    <row r="46" spans="1:24" ht="15" hidden="1" customHeight="1" x14ac:dyDescent="0.3"/>
  </sheetData>
  <mergeCells count="62">
    <mergeCell ref="O1:S1"/>
    <mergeCell ref="E6:E11"/>
    <mergeCell ref="E23:E29"/>
    <mergeCell ref="D39:U1048576"/>
    <mergeCell ref="E36:U36"/>
    <mergeCell ref="E2:H2"/>
    <mergeCell ref="B4:D4"/>
    <mergeCell ref="I19:L19"/>
    <mergeCell ref="I18:L18"/>
    <mergeCell ref="I17:L17"/>
    <mergeCell ref="I16:L16"/>
    <mergeCell ref="I14:L14"/>
    <mergeCell ref="E17:H17"/>
    <mergeCell ref="E18:H18"/>
    <mergeCell ref="E19:H19"/>
    <mergeCell ref="E37:U37"/>
    <mergeCell ref="B13:B20"/>
    <mergeCell ref="B21:B30"/>
    <mergeCell ref="E34:U34"/>
    <mergeCell ref="E35:U35"/>
    <mergeCell ref="B5:D5"/>
    <mergeCell ref="E5:H5"/>
    <mergeCell ref="I5:L5"/>
    <mergeCell ref="E13:H13"/>
    <mergeCell ref="E14:H14"/>
    <mergeCell ref="E16:H16"/>
    <mergeCell ref="I13:L13"/>
    <mergeCell ref="I15:L15"/>
    <mergeCell ref="M17:P17"/>
    <mergeCell ref="B31:B38"/>
    <mergeCell ref="E38:U38"/>
    <mergeCell ref="B6:B12"/>
    <mergeCell ref="M5:P5"/>
    <mergeCell ref="M13:P13"/>
    <mergeCell ref="T16:U16"/>
    <mergeCell ref="T17:U17"/>
    <mergeCell ref="M14:P14"/>
    <mergeCell ref="M15:P15"/>
    <mergeCell ref="M16:P16"/>
    <mergeCell ref="Q16:S16"/>
    <mergeCell ref="Q17:S17"/>
    <mergeCell ref="T5:U5"/>
    <mergeCell ref="Q5:S5"/>
    <mergeCell ref="Q13:S13"/>
    <mergeCell ref="Q14:S14"/>
    <mergeCell ref="Q15:S15"/>
    <mergeCell ref="T13:U13"/>
    <mergeCell ref="T14:U14"/>
    <mergeCell ref="T15:U15"/>
    <mergeCell ref="E15:H15"/>
    <mergeCell ref="E30:U30"/>
    <mergeCell ref="M18:P18"/>
    <mergeCell ref="M19:P19"/>
    <mergeCell ref="Q18:S18"/>
    <mergeCell ref="Q19:S19"/>
    <mergeCell ref="T18:U18"/>
    <mergeCell ref="T19:U19"/>
    <mergeCell ref="F28:H28"/>
    <mergeCell ref="I28:L28"/>
    <mergeCell ref="M28:P28"/>
    <mergeCell ref="Q28:S28"/>
    <mergeCell ref="T28:U28"/>
  </mergeCells>
  <pageMargins left="0" right="0" top="0" bottom="0" header="0.31496062992125984" footer="0.31496062992125984"/>
  <pageSetup paperSize="9" scale="40" orientation="landscape" r:id="rId1"/>
  <colBreaks count="1" manualBreakCount="1">
    <brk id="21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Grącki Tomasz</dc:creator>
  <cp:lastModifiedBy>Agnieszka Ciszak</cp:lastModifiedBy>
  <cp:lastPrinted>2017-12-15T11:55:45Z</cp:lastPrinted>
  <dcterms:created xsi:type="dcterms:W3CDTF">2016-09-19T12:51:44Z</dcterms:created>
  <dcterms:modified xsi:type="dcterms:W3CDTF">2017-12-15T11:56:07Z</dcterms:modified>
</cp:coreProperties>
</file>